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chool Funding Team\SFT\Formula Funding\2025-26\Other\Schools Forum 2024-25\Meetings 2025-26\11 September 2024\"/>
    </mc:Choice>
  </mc:AlternateContent>
  <xr:revisionPtr revIDLastSave="0" documentId="13_ncr:1_{33472CE8-0A93-4B2C-8C29-7D01126DF450}" xr6:coauthVersionLast="47" xr6:coauthVersionMax="47" xr10:uidLastSave="{00000000-0000-0000-0000-000000000000}"/>
  <bookViews>
    <workbookView xWindow="28680" yWindow="-120" windowWidth="19440" windowHeight="15600" xr2:uid="{00000000-000D-0000-FFFF-FFFF00000000}"/>
  </bookViews>
  <sheets>
    <sheet name="Appendix 1" sheetId="1" r:id="rId1"/>
  </sheets>
  <definedNames>
    <definedName name="_xlnm.Print_Area" localSheetId="0">'Appendix 1'!$A$1:$O$212</definedName>
    <definedName name="_xlnm.Print_Titles" localSheetId="0">'Appendix 1'!$4:$5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8" i="1" l="1"/>
  <c r="E198" i="1" l="1"/>
  <c r="A202" i="1" l="1"/>
  <c r="A209" i="1" s="1"/>
  <c r="A210" i="1" s="1"/>
  <c r="A211" i="1" l="1"/>
  <c r="A212" i="1" s="1"/>
  <c r="F4" i="1" l="1"/>
  <c r="K106" i="1" l="1"/>
  <c r="O106" i="1"/>
  <c r="N106" i="1"/>
  <c r="M106" i="1"/>
  <c r="N99" i="1"/>
  <c r="O99" i="1"/>
  <c r="M99" i="1"/>
  <c r="K99" i="1"/>
  <c r="N79" i="1"/>
  <c r="O79" i="1"/>
  <c r="M79" i="1"/>
  <c r="K79" i="1"/>
  <c r="O31" i="1"/>
  <c r="M31" i="1"/>
  <c r="N31" i="1"/>
  <c r="K31" i="1"/>
  <c r="K142" i="1"/>
  <c r="N142" i="1"/>
  <c r="M142" i="1"/>
  <c r="O142" i="1"/>
  <c r="O129" i="1"/>
  <c r="K129" i="1"/>
  <c r="N129" i="1"/>
  <c r="M129" i="1"/>
  <c r="O162" i="1"/>
  <c r="K162" i="1"/>
  <c r="M162" i="1"/>
  <c r="N162" i="1"/>
  <c r="K72" i="1"/>
  <c r="O72" i="1"/>
  <c r="N72" i="1"/>
  <c r="M72" i="1"/>
  <c r="O57" i="1"/>
  <c r="N57" i="1"/>
  <c r="M57" i="1"/>
  <c r="K57" i="1"/>
  <c r="O30" i="1"/>
  <c r="N30" i="1"/>
  <c r="M30" i="1"/>
  <c r="K30" i="1"/>
  <c r="M68" i="1"/>
  <c r="K68" i="1"/>
  <c r="O68" i="1"/>
  <c r="N68" i="1"/>
  <c r="K58" i="1"/>
  <c r="N58" i="1"/>
  <c r="O58" i="1"/>
  <c r="M58" i="1"/>
  <c r="K18" i="1"/>
  <c r="O18" i="1"/>
  <c r="N18" i="1"/>
  <c r="M18" i="1"/>
  <c r="O140" i="1" l="1"/>
  <c r="K140" i="1"/>
  <c r="M140" i="1"/>
  <c r="N140" i="1"/>
  <c r="O81" i="1"/>
  <c r="N81" i="1"/>
  <c r="M81" i="1"/>
  <c r="K81" i="1"/>
  <c r="O49" i="1"/>
  <c r="M49" i="1"/>
  <c r="N49" i="1"/>
  <c r="K49" i="1"/>
  <c r="M134" i="1"/>
  <c r="O134" i="1"/>
  <c r="N134" i="1"/>
  <c r="K134" i="1"/>
  <c r="L142" i="1"/>
  <c r="O155" i="1"/>
  <c r="N155" i="1"/>
  <c r="K155" i="1"/>
  <c r="M155" i="1"/>
  <c r="N148" i="1"/>
  <c r="K148" i="1"/>
  <c r="M148" i="1"/>
  <c r="O148" i="1"/>
  <c r="K39" i="1"/>
  <c r="O39" i="1"/>
  <c r="N39" i="1"/>
  <c r="M39" i="1"/>
  <c r="K45" i="1"/>
  <c r="M45" i="1"/>
  <c r="N45" i="1"/>
  <c r="O45" i="1"/>
  <c r="N11" i="1"/>
  <c r="O11" i="1"/>
  <c r="K11" i="1"/>
  <c r="M11" i="1"/>
  <c r="K63" i="1"/>
  <c r="N63" i="1"/>
  <c r="O63" i="1"/>
  <c r="M63" i="1"/>
  <c r="M60" i="1"/>
  <c r="O60" i="1"/>
  <c r="K60" i="1"/>
  <c r="N60" i="1"/>
  <c r="O115" i="1"/>
  <c r="M115" i="1"/>
  <c r="N115" i="1"/>
  <c r="K115" i="1"/>
  <c r="N124" i="1"/>
  <c r="M124" i="1"/>
  <c r="O124" i="1"/>
  <c r="K124" i="1"/>
  <c r="O86" i="1"/>
  <c r="N86" i="1"/>
  <c r="M86" i="1"/>
  <c r="K86" i="1"/>
  <c r="O164" i="1"/>
  <c r="N164" i="1"/>
  <c r="K164" i="1"/>
  <c r="M164" i="1"/>
  <c r="N123" i="1"/>
  <c r="K123" i="1"/>
  <c r="O123" i="1"/>
  <c r="M123" i="1"/>
  <c r="O41" i="1"/>
  <c r="K41" i="1"/>
  <c r="N41" i="1"/>
  <c r="M41" i="1"/>
  <c r="K100" i="1"/>
  <c r="M100" i="1"/>
  <c r="O100" i="1"/>
  <c r="N100" i="1"/>
  <c r="M121" i="1"/>
  <c r="O121" i="1"/>
  <c r="K121" i="1"/>
  <c r="N121" i="1"/>
  <c r="K78" i="1"/>
  <c r="N78" i="1"/>
  <c r="O78" i="1"/>
  <c r="M78" i="1"/>
  <c r="M153" i="1"/>
  <c r="K153" i="1"/>
  <c r="O153" i="1"/>
  <c r="N153" i="1"/>
  <c r="K149" i="1"/>
  <c r="N149" i="1"/>
  <c r="O149" i="1"/>
  <c r="M149" i="1"/>
  <c r="O150" i="1"/>
  <c r="K150" i="1"/>
  <c r="M150" i="1"/>
  <c r="N150" i="1"/>
  <c r="O103" i="1"/>
  <c r="M103" i="1"/>
  <c r="K103" i="1"/>
  <c r="N103" i="1"/>
  <c r="O96" i="1"/>
  <c r="M96" i="1"/>
  <c r="N96" i="1"/>
  <c r="K96" i="1"/>
  <c r="L99" i="1"/>
  <c r="L30" i="1"/>
  <c r="L57" i="1"/>
  <c r="L79" i="1"/>
  <c r="K132" i="1"/>
  <c r="O132" i="1"/>
  <c r="N132" i="1"/>
  <c r="M132" i="1"/>
  <c r="N43" i="1"/>
  <c r="M43" i="1"/>
  <c r="K43" i="1"/>
  <c r="O43" i="1"/>
  <c r="M145" i="1"/>
  <c r="K145" i="1"/>
  <c r="O145" i="1"/>
  <c r="N145" i="1"/>
  <c r="O151" i="1"/>
  <c r="K151" i="1"/>
  <c r="M151" i="1"/>
  <c r="N151" i="1"/>
  <c r="O15" i="1"/>
  <c r="M15" i="1"/>
  <c r="N15" i="1"/>
  <c r="K15" i="1"/>
  <c r="M157" i="1"/>
  <c r="O157" i="1"/>
  <c r="K157" i="1"/>
  <c r="N157" i="1"/>
  <c r="K29" i="1"/>
  <c r="O29" i="1"/>
  <c r="N29" i="1"/>
  <c r="M29" i="1"/>
  <c r="O104" i="1"/>
  <c r="M104" i="1"/>
  <c r="K104" i="1"/>
  <c r="N104" i="1"/>
  <c r="N111" i="1"/>
  <c r="M111" i="1"/>
  <c r="K111" i="1"/>
  <c r="O111" i="1"/>
  <c r="K136" i="1"/>
  <c r="O136" i="1"/>
  <c r="N136" i="1"/>
  <c r="M136" i="1"/>
  <c r="N62" i="1"/>
  <c r="K62" i="1"/>
  <c r="O62" i="1"/>
  <c r="M62" i="1"/>
  <c r="L68" i="1"/>
  <c r="K130" i="1"/>
  <c r="O130" i="1"/>
  <c r="N130" i="1"/>
  <c r="M130" i="1"/>
  <c r="M122" i="1"/>
  <c r="O122" i="1"/>
  <c r="K122" i="1"/>
  <c r="N122" i="1"/>
  <c r="K12" i="1"/>
  <c r="N12" i="1"/>
  <c r="O12" i="1"/>
  <c r="M12" i="1"/>
  <c r="O55" i="1"/>
  <c r="N55" i="1"/>
  <c r="M55" i="1"/>
  <c r="K55" i="1"/>
  <c r="K120" i="1"/>
  <c r="M120" i="1"/>
  <c r="N120" i="1"/>
  <c r="O120" i="1"/>
  <c r="M107" i="1"/>
  <c r="O107" i="1"/>
  <c r="N107" i="1"/>
  <c r="K107" i="1"/>
  <c r="K52" i="1"/>
  <c r="O52" i="1"/>
  <c r="N52" i="1"/>
  <c r="M52" i="1"/>
  <c r="O118" i="1"/>
  <c r="K118" i="1"/>
  <c r="N118" i="1"/>
  <c r="M118" i="1"/>
  <c r="K128" i="1"/>
  <c r="O128" i="1"/>
  <c r="M128" i="1"/>
  <c r="N128" i="1"/>
  <c r="K21" i="1"/>
  <c r="N21" i="1"/>
  <c r="O21" i="1"/>
  <c r="M21" i="1"/>
  <c r="K74" i="1"/>
  <c r="N74" i="1"/>
  <c r="O74" i="1"/>
  <c r="M74" i="1"/>
  <c r="K133" i="1"/>
  <c r="N133" i="1"/>
  <c r="M133" i="1"/>
  <c r="O133" i="1"/>
  <c r="M54" i="1"/>
  <c r="K54" i="1"/>
  <c r="N54" i="1"/>
  <c r="O54" i="1"/>
  <c r="K144" i="1"/>
  <c r="N144" i="1"/>
  <c r="O144" i="1"/>
  <c r="M144" i="1"/>
  <c r="M16" i="1"/>
  <c r="O16" i="1"/>
  <c r="N16" i="1"/>
  <c r="K16" i="1"/>
  <c r="K37" i="1"/>
  <c r="O37" i="1"/>
  <c r="N37" i="1"/>
  <c r="M37" i="1"/>
  <c r="K53" i="1"/>
  <c r="O53" i="1"/>
  <c r="N53" i="1"/>
  <c r="M53" i="1"/>
  <c r="M109" i="1"/>
  <c r="O109" i="1"/>
  <c r="K109" i="1"/>
  <c r="N109" i="1"/>
  <c r="O36" i="1"/>
  <c r="M36" i="1"/>
  <c r="N36" i="1"/>
  <c r="K36" i="1"/>
  <c r="L72" i="1"/>
  <c r="O89" i="1"/>
  <c r="N89" i="1"/>
  <c r="M89" i="1"/>
  <c r="K89" i="1"/>
  <c r="O87" i="1"/>
  <c r="M87" i="1"/>
  <c r="N87" i="1"/>
  <c r="K87" i="1"/>
  <c r="O113" i="1"/>
  <c r="N113" i="1"/>
  <c r="M113" i="1"/>
  <c r="K113" i="1"/>
  <c r="K125" i="1"/>
  <c r="O125" i="1"/>
  <c r="M125" i="1"/>
  <c r="N125" i="1"/>
  <c r="K139" i="1"/>
  <c r="O139" i="1"/>
  <c r="M139" i="1"/>
  <c r="N139" i="1"/>
  <c r="M75" i="1"/>
  <c r="O75" i="1"/>
  <c r="N75" i="1"/>
  <c r="K75" i="1"/>
  <c r="N116" i="1"/>
  <c r="M116" i="1"/>
  <c r="K116" i="1"/>
  <c r="O116" i="1"/>
  <c r="N19" i="1"/>
  <c r="M19" i="1"/>
  <c r="O19" i="1"/>
  <c r="K19" i="1"/>
  <c r="O137" i="1"/>
  <c r="N137" i="1"/>
  <c r="K137" i="1"/>
  <c r="M137" i="1"/>
  <c r="L129" i="1"/>
  <c r="K34" i="1"/>
  <c r="O34" i="1"/>
  <c r="M34" i="1"/>
  <c r="N34" i="1"/>
  <c r="N51" i="1"/>
  <c r="M51" i="1"/>
  <c r="O51" i="1"/>
  <c r="K51" i="1"/>
  <c r="K80" i="1"/>
  <c r="N80" i="1"/>
  <c r="O80" i="1"/>
  <c r="M80" i="1"/>
  <c r="N119" i="1"/>
  <c r="M119" i="1"/>
  <c r="K119" i="1"/>
  <c r="O119" i="1"/>
  <c r="N59" i="1"/>
  <c r="M59" i="1"/>
  <c r="O59" i="1"/>
  <c r="K59" i="1"/>
  <c r="K84" i="1"/>
  <c r="N84" i="1"/>
  <c r="M84" i="1"/>
  <c r="O84" i="1"/>
  <c r="N35" i="1"/>
  <c r="M35" i="1"/>
  <c r="O35" i="1"/>
  <c r="K35" i="1"/>
  <c r="O165" i="1"/>
  <c r="N165" i="1"/>
  <c r="M165" i="1"/>
  <c r="K165" i="1"/>
  <c r="O70" i="1"/>
  <c r="K70" i="1"/>
  <c r="N70" i="1"/>
  <c r="M70" i="1"/>
  <c r="O76" i="1"/>
  <c r="M76" i="1"/>
  <c r="N76" i="1"/>
  <c r="K76" i="1"/>
  <c r="K61" i="1"/>
  <c r="O61" i="1"/>
  <c r="N61" i="1"/>
  <c r="M61" i="1"/>
  <c r="O38" i="1"/>
  <c r="N38" i="1"/>
  <c r="M38" i="1"/>
  <c r="K38" i="1"/>
  <c r="K85" i="1"/>
  <c r="O85" i="1"/>
  <c r="N85" i="1"/>
  <c r="M85" i="1"/>
  <c r="M67" i="1"/>
  <c r="K67" i="1"/>
  <c r="N67" i="1"/>
  <c r="O67" i="1"/>
  <c r="O17" i="1"/>
  <c r="M17" i="1"/>
  <c r="N17" i="1"/>
  <c r="K17" i="1"/>
  <c r="K20" i="1"/>
  <c r="N20" i="1"/>
  <c r="O20" i="1"/>
  <c r="M20" i="1"/>
  <c r="O44" i="1"/>
  <c r="N44" i="1"/>
  <c r="M44" i="1"/>
  <c r="K44" i="1"/>
  <c r="L31" i="1"/>
  <c r="K158" i="1"/>
  <c r="O158" i="1"/>
  <c r="N158" i="1"/>
  <c r="M158" i="1"/>
  <c r="O71" i="1"/>
  <c r="N71" i="1"/>
  <c r="M71" i="1"/>
  <c r="K71" i="1"/>
  <c r="K138" i="1"/>
  <c r="N138" i="1"/>
  <c r="M138" i="1"/>
  <c r="O138" i="1"/>
  <c r="O88" i="1"/>
  <c r="K88" i="1"/>
  <c r="M88" i="1"/>
  <c r="N88" i="1"/>
  <c r="O154" i="1"/>
  <c r="M154" i="1"/>
  <c r="K154" i="1"/>
  <c r="N154" i="1"/>
  <c r="M48" i="1"/>
  <c r="O48" i="1"/>
  <c r="K48" i="1"/>
  <c r="N48" i="1"/>
  <c r="M143" i="1"/>
  <c r="O143" i="1"/>
  <c r="K143" i="1"/>
  <c r="N143" i="1"/>
  <c r="M32" i="1"/>
  <c r="O32" i="1"/>
  <c r="N32" i="1"/>
  <c r="K32" i="1"/>
  <c r="K82" i="1"/>
  <c r="M82" i="1"/>
  <c r="N82" i="1"/>
  <c r="O82" i="1"/>
  <c r="K126" i="1"/>
  <c r="N126" i="1"/>
  <c r="M126" i="1"/>
  <c r="O126" i="1"/>
  <c r="M101" i="1"/>
  <c r="K101" i="1"/>
  <c r="O101" i="1"/>
  <c r="N101" i="1"/>
  <c r="N92" i="1"/>
  <c r="K92" i="1"/>
  <c r="O92" i="1"/>
  <c r="M92" i="1"/>
  <c r="K141" i="1"/>
  <c r="N141" i="1"/>
  <c r="O141" i="1"/>
  <c r="M141" i="1"/>
  <c r="M135" i="1"/>
  <c r="O135" i="1"/>
  <c r="K135" i="1"/>
  <c r="N135" i="1"/>
  <c r="O13" i="1"/>
  <c r="M13" i="1"/>
  <c r="N13" i="1"/>
  <c r="K13" i="1"/>
  <c r="O98" i="1"/>
  <c r="M98" i="1"/>
  <c r="K98" i="1"/>
  <c r="N98" i="1"/>
  <c r="O159" i="1"/>
  <c r="K159" i="1"/>
  <c r="M159" i="1"/>
  <c r="N159" i="1"/>
  <c r="M56" i="1"/>
  <c r="N56" i="1"/>
  <c r="K56" i="1"/>
  <c r="O56" i="1"/>
  <c r="K105" i="1"/>
  <c r="N105" i="1"/>
  <c r="M105" i="1"/>
  <c r="O105" i="1"/>
  <c r="K102" i="1"/>
  <c r="N102" i="1"/>
  <c r="M102" i="1"/>
  <c r="O102" i="1"/>
  <c r="N110" i="1"/>
  <c r="K110" i="1"/>
  <c r="O110" i="1"/>
  <c r="M110" i="1"/>
  <c r="N163" i="1"/>
  <c r="O163" i="1"/>
  <c r="M163" i="1"/>
  <c r="K163" i="1"/>
  <c r="O114" i="1"/>
  <c r="K114" i="1"/>
  <c r="N114" i="1"/>
  <c r="M114" i="1"/>
  <c r="K97" i="1"/>
  <c r="O97" i="1"/>
  <c r="M97" i="1"/>
  <c r="N97" i="1"/>
  <c r="N27" i="1"/>
  <c r="M27" i="1"/>
  <c r="O27" i="1"/>
  <c r="K27" i="1"/>
  <c r="O65" i="1"/>
  <c r="N65" i="1"/>
  <c r="K65" i="1"/>
  <c r="M65" i="1"/>
  <c r="K93" i="1"/>
  <c r="O93" i="1"/>
  <c r="M93" i="1"/>
  <c r="N93" i="1"/>
  <c r="N47" i="1"/>
  <c r="K47" i="1"/>
  <c r="M47" i="1"/>
  <c r="O47" i="1"/>
  <c r="K117" i="1"/>
  <c r="M117" i="1"/>
  <c r="N117" i="1"/>
  <c r="O117" i="1"/>
  <c r="M156" i="1"/>
  <c r="K156" i="1"/>
  <c r="O156" i="1"/>
  <c r="N156" i="1"/>
  <c r="L18" i="1"/>
  <c r="L58" i="1"/>
  <c r="L162" i="1"/>
  <c r="K42" i="1"/>
  <c r="O42" i="1"/>
  <c r="M42" i="1"/>
  <c r="N42" i="1"/>
  <c r="O14" i="1"/>
  <c r="K14" i="1"/>
  <c r="M14" i="1"/>
  <c r="N14" i="1"/>
  <c r="M24" i="1"/>
  <c r="K24" i="1"/>
  <c r="O24" i="1"/>
  <c r="N24" i="1"/>
  <c r="L106" i="1"/>
  <c r="O161" i="1"/>
  <c r="N161" i="1"/>
  <c r="M161" i="1"/>
  <c r="K161" i="1"/>
  <c r="O131" i="1"/>
  <c r="N131" i="1"/>
  <c r="K131" i="1"/>
  <c r="M131" i="1"/>
  <c r="O33" i="1"/>
  <c r="N33" i="1"/>
  <c r="M33" i="1"/>
  <c r="K33" i="1"/>
  <c r="K26" i="1"/>
  <c r="M26" i="1"/>
  <c r="O26" i="1"/>
  <c r="N26" i="1"/>
  <c r="K50" i="1"/>
  <c r="O50" i="1"/>
  <c r="N50" i="1"/>
  <c r="M50" i="1"/>
  <c r="N64" i="1"/>
  <c r="O64" i="1"/>
  <c r="M64" i="1"/>
  <c r="K64" i="1"/>
  <c r="K147" i="1"/>
  <c r="N147" i="1"/>
  <c r="O147" i="1"/>
  <c r="M147" i="1"/>
  <c r="K66" i="1"/>
  <c r="N66" i="1"/>
  <c r="O66" i="1"/>
  <c r="M66" i="1"/>
  <c r="K160" i="1"/>
  <c r="M160" i="1"/>
  <c r="O160" i="1"/>
  <c r="N160" i="1"/>
  <c r="N94" i="1"/>
  <c r="K94" i="1"/>
  <c r="M94" i="1"/>
  <c r="O94" i="1"/>
  <c r="O73" i="1"/>
  <c r="N73" i="1"/>
  <c r="M73" i="1"/>
  <c r="K73" i="1"/>
  <c r="N112" i="1"/>
  <c r="O112" i="1"/>
  <c r="M112" i="1"/>
  <c r="K112" i="1"/>
  <c r="O23" i="1"/>
  <c r="N23" i="1"/>
  <c r="M23" i="1"/>
  <c r="K23" i="1"/>
  <c r="O25" i="1"/>
  <c r="N25" i="1"/>
  <c r="M25" i="1"/>
  <c r="K25" i="1"/>
  <c r="M90" i="1"/>
  <c r="K90" i="1"/>
  <c r="N90" i="1"/>
  <c r="O90" i="1"/>
  <c r="O146" i="1"/>
  <c r="M146" i="1"/>
  <c r="N146" i="1"/>
  <c r="K146" i="1"/>
  <c r="M28" i="1"/>
  <c r="O28" i="1"/>
  <c r="K28" i="1"/>
  <c r="N28" i="1"/>
  <c r="K69" i="1"/>
  <c r="O69" i="1"/>
  <c r="N69" i="1"/>
  <c r="M69" i="1"/>
  <c r="N152" i="1"/>
  <c r="M152" i="1"/>
  <c r="K152" i="1"/>
  <c r="O152" i="1"/>
  <c r="M83" i="1"/>
  <c r="O83" i="1"/>
  <c r="N83" i="1"/>
  <c r="K83" i="1"/>
  <c r="N127" i="1"/>
  <c r="O127" i="1"/>
  <c r="M127" i="1"/>
  <c r="K127" i="1"/>
  <c r="O46" i="1"/>
  <c r="N46" i="1"/>
  <c r="M46" i="1"/>
  <c r="K46" i="1"/>
  <c r="M91" i="1"/>
  <c r="N91" i="1"/>
  <c r="K91" i="1"/>
  <c r="O91" i="1"/>
  <c r="M40" i="1"/>
  <c r="O40" i="1"/>
  <c r="K40" i="1"/>
  <c r="N40" i="1"/>
  <c r="M108" i="1"/>
  <c r="K108" i="1"/>
  <c r="N108" i="1"/>
  <c r="O108" i="1"/>
  <c r="O22" i="1"/>
  <c r="N22" i="1"/>
  <c r="K22" i="1"/>
  <c r="M22" i="1"/>
  <c r="O95" i="1"/>
  <c r="N95" i="1"/>
  <c r="M95" i="1"/>
  <c r="K95" i="1"/>
  <c r="L113" i="1" l="1"/>
  <c r="L19" i="1"/>
  <c r="L45" i="1"/>
  <c r="L139" i="1"/>
  <c r="L112" i="1"/>
  <c r="L24" i="1"/>
  <c r="L131" i="1"/>
  <c r="L69" i="1"/>
  <c r="L163" i="1"/>
  <c r="L46" i="1"/>
  <c r="L75" i="1"/>
  <c r="L127" i="1"/>
  <c r="L141" i="1"/>
  <c r="L16" i="1"/>
  <c r="L125" i="1"/>
  <c r="L53" i="1"/>
  <c r="L114" i="1"/>
  <c r="L150" i="1"/>
  <c r="L121" i="1"/>
  <c r="L62" i="1"/>
  <c r="L14" i="1"/>
  <c r="L133" i="1"/>
  <c r="L82" i="1"/>
  <c r="O9" i="1"/>
  <c r="M9" i="1"/>
  <c r="N9" i="1"/>
  <c r="K9" i="1"/>
  <c r="L80" i="1"/>
  <c r="K10" i="1"/>
  <c r="M10" i="1"/>
  <c r="N10" i="1"/>
  <c r="O10" i="1"/>
  <c r="L134" i="1"/>
  <c r="L107" i="1"/>
  <c r="L157" i="1"/>
  <c r="L11" i="1"/>
  <c r="L23" i="1"/>
  <c r="L66" i="1"/>
  <c r="L137" i="1"/>
  <c r="L73" i="1"/>
  <c r="L103" i="1"/>
  <c r="L146" i="1"/>
  <c r="L90" i="1"/>
  <c r="L102" i="1"/>
  <c r="L119" i="1"/>
  <c r="L63" i="1"/>
  <c r="L33" i="1"/>
  <c r="L165" i="1"/>
  <c r="L115" i="1"/>
  <c r="L138" i="1"/>
  <c r="L74" i="1"/>
  <c r="L128" i="1"/>
  <c r="L39" i="1"/>
  <c r="L109" i="1"/>
  <c r="L71" i="1"/>
  <c r="L111" i="1"/>
  <c r="L83" i="1"/>
  <c r="L143" i="1"/>
  <c r="L86" i="1"/>
  <c r="L54" i="1"/>
  <c r="L152" i="1"/>
  <c r="L148" i="1"/>
  <c r="L117" i="1"/>
  <c r="L49" i="1"/>
  <c r="L85" i="1"/>
  <c r="L164" i="1"/>
  <c r="L15" i="1"/>
  <c r="L156" i="1"/>
  <c r="L93" i="1"/>
  <c r="L132" i="1"/>
  <c r="L29" i="1"/>
  <c r="L25" i="1"/>
  <c r="L126" i="1"/>
  <c r="L43" i="1"/>
  <c r="L160" i="1"/>
  <c r="L118" i="1"/>
  <c r="L154" i="1"/>
  <c r="L101" i="1"/>
  <c r="L151" i="1"/>
  <c r="L27" i="1"/>
  <c r="L95" i="1"/>
  <c r="L41" i="1"/>
  <c r="L124" i="1"/>
  <c r="L47" i="1"/>
  <c r="L17" i="1"/>
  <c r="L48" i="1"/>
  <c r="L37" i="1"/>
  <c r="L42" i="1"/>
  <c r="L145" i="1"/>
  <c r="L140" i="1"/>
  <c r="L94" i="1"/>
  <c r="L78" i="1"/>
  <c r="K77" i="1"/>
  <c r="N77" i="1"/>
  <c r="M77" i="1"/>
  <c r="O77" i="1"/>
  <c r="L130" i="1"/>
  <c r="L136" i="1"/>
  <c r="L52" i="1"/>
  <c r="L144" i="1"/>
  <c r="L61" i="1"/>
  <c r="L91" i="1"/>
  <c r="L26" i="1"/>
  <c r="L60" i="1"/>
  <c r="L12" i="1"/>
  <c r="L110" i="1"/>
  <c r="L81" i="1"/>
  <c r="L104" i="1"/>
  <c r="L70" i="1"/>
  <c r="L59" i="1"/>
  <c r="L21" i="1"/>
  <c r="L20" i="1"/>
  <c r="L64" i="1"/>
  <c r="L55" i="1"/>
  <c r="L122" i="1"/>
  <c r="L44" i="1"/>
  <c r="L153" i="1"/>
  <c r="L155" i="1"/>
  <c r="L135" i="1"/>
  <c r="L116" i="1"/>
  <c r="L76" i="1"/>
  <c r="L120" i="1"/>
  <c r="L100" i="1"/>
  <c r="L88" i="1"/>
  <c r="L87" i="1"/>
  <c r="L13" i="1"/>
  <c r="L98" i="1"/>
  <c r="L36" i="1"/>
  <c r="L22" i="1"/>
  <c r="L32" i="1"/>
  <c r="L40" i="1"/>
  <c r="L38" i="1"/>
  <c r="L84" i="1"/>
  <c r="L67" i="1"/>
  <c r="L149" i="1"/>
  <c r="L56" i="1"/>
  <c r="L96" i="1"/>
  <c r="L147" i="1"/>
  <c r="L92" i="1"/>
  <c r="L65" i="1"/>
  <c r="L159" i="1"/>
  <c r="L35" i="1"/>
  <c r="L105" i="1"/>
  <c r="L108" i="1"/>
  <c r="L123" i="1"/>
  <c r="L97" i="1"/>
  <c r="L50" i="1"/>
  <c r="L158" i="1"/>
  <c r="L28" i="1"/>
  <c r="L34" i="1"/>
  <c r="L89" i="1"/>
  <c r="L161" i="1"/>
  <c r="L51" i="1"/>
  <c r="L9" i="1" l="1"/>
  <c r="L10" i="1"/>
  <c r="L77" i="1"/>
  <c r="K184" i="1" l="1"/>
  <c r="O184" i="1"/>
  <c r="M184" i="1"/>
  <c r="N184" i="1"/>
  <c r="M182" i="1"/>
  <c r="O182" i="1"/>
  <c r="K182" i="1"/>
  <c r="N182" i="1"/>
  <c r="O166" i="1"/>
  <c r="K166" i="1"/>
  <c r="N166" i="1"/>
  <c r="M166" i="1"/>
  <c r="K181" i="1"/>
  <c r="M181" i="1"/>
  <c r="N181" i="1"/>
  <c r="O181" i="1"/>
  <c r="K193" i="1"/>
  <c r="N193" i="1"/>
  <c r="M193" i="1"/>
  <c r="O193" i="1"/>
  <c r="O176" i="1"/>
  <c r="N176" i="1"/>
  <c r="K176" i="1"/>
  <c r="M176" i="1"/>
  <c r="N191" i="1" l="1"/>
  <c r="K191" i="1"/>
  <c r="O191" i="1"/>
  <c r="M191" i="1"/>
  <c r="K170" i="1"/>
  <c r="M170" i="1"/>
  <c r="N170" i="1"/>
  <c r="O170" i="1"/>
  <c r="M175" i="1"/>
  <c r="K175" i="1"/>
  <c r="O175" i="1"/>
  <c r="N175" i="1"/>
  <c r="M178" i="1"/>
  <c r="N178" i="1"/>
  <c r="O178" i="1"/>
  <c r="K178" i="1"/>
  <c r="M186" i="1"/>
  <c r="O186" i="1"/>
  <c r="K186" i="1"/>
  <c r="N186" i="1"/>
  <c r="K189" i="1"/>
  <c r="N189" i="1"/>
  <c r="M189" i="1"/>
  <c r="O189" i="1"/>
  <c r="M187" i="1"/>
  <c r="K187" i="1"/>
  <c r="N187" i="1"/>
  <c r="O187" i="1"/>
  <c r="L184" i="1"/>
  <c r="K194" i="1"/>
  <c r="O194" i="1"/>
  <c r="N194" i="1"/>
  <c r="M194" i="1"/>
  <c r="M196" i="1"/>
  <c r="N196" i="1"/>
  <c r="K196" i="1"/>
  <c r="O196" i="1"/>
  <c r="K169" i="1"/>
  <c r="O169" i="1"/>
  <c r="N169" i="1"/>
  <c r="M169" i="1"/>
  <c r="N173" i="1"/>
  <c r="O173" i="1"/>
  <c r="M173" i="1"/>
  <c r="K173" i="1"/>
  <c r="L182" i="1"/>
  <c r="O185" i="1"/>
  <c r="N185" i="1"/>
  <c r="M185" i="1"/>
  <c r="K185" i="1"/>
  <c r="N195" i="1"/>
  <c r="M195" i="1"/>
  <c r="K195" i="1"/>
  <c r="O195" i="1"/>
  <c r="K177" i="1"/>
  <c r="M177" i="1"/>
  <c r="O177" i="1"/>
  <c r="N177" i="1"/>
  <c r="O179" i="1"/>
  <c r="K179" i="1"/>
  <c r="N179" i="1"/>
  <c r="M179" i="1"/>
  <c r="K197" i="1"/>
  <c r="O197" i="1"/>
  <c r="N197" i="1"/>
  <c r="M197" i="1"/>
  <c r="K192" i="1"/>
  <c r="N192" i="1"/>
  <c r="O192" i="1"/>
  <c r="M192" i="1"/>
  <c r="O167" i="1"/>
  <c r="N167" i="1"/>
  <c r="K167" i="1"/>
  <c r="M167" i="1"/>
  <c r="L176" i="1"/>
  <c r="K168" i="1"/>
  <c r="O168" i="1"/>
  <c r="N168" i="1"/>
  <c r="M168" i="1"/>
  <c r="O188" i="1"/>
  <c r="N188" i="1"/>
  <c r="M188" i="1"/>
  <c r="K188" i="1"/>
  <c r="L181" i="1"/>
  <c r="K180" i="1"/>
  <c r="N180" i="1"/>
  <c r="M180" i="1"/>
  <c r="O180" i="1"/>
  <c r="M174" i="1"/>
  <c r="O174" i="1"/>
  <c r="K174" i="1"/>
  <c r="N174" i="1"/>
  <c r="O190" i="1"/>
  <c r="N190" i="1"/>
  <c r="M190" i="1"/>
  <c r="K190" i="1"/>
  <c r="L166" i="1"/>
  <c r="L193" i="1"/>
  <c r="K183" i="1"/>
  <c r="M183" i="1"/>
  <c r="O183" i="1"/>
  <c r="N183" i="1"/>
  <c r="L187" i="1" l="1"/>
  <c r="L192" i="1"/>
  <c r="L167" i="1"/>
  <c r="L169" i="1"/>
  <c r="L183" i="1"/>
  <c r="L185" i="1"/>
  <c r="L174" i="1"/>
  <c r="L175" i="1"/>
  <c r="L178" i="1"/>
  <c r="L191" i="1"/>
  <c r="L177" i="1"/>
  <c r="L168" i="1"/>
  <c r="L196" i="1"/>
  <c r="L190" i="1"/>
  <c r="L186" i="1"/>
  <c r="L189" i="1"/>
  <c r="L179" i="1"/>
  <c r="L194" i="1"/>
  <c r="N171" i="1"/>
  <c r="O171" i="1"/>
  <c r="M171" i="1"/>
  <c r="K171" i="1"/>
  <c r="L197" i="1"/>
  <c r="L180" i="1"/>
  <c r="L188" i="1"/>
  <c r="M172" i="1"/>
  <c r="K172" i="1"/>
  <c r="O172" i="1"/>
  <c r="N172" i="1"/>
  <c r="L170" i="1"/>
  <c r="L195" i="1"/>
  <c r="L173" i="1"/>
  <c r="L171" i="1" l="1"/>
  <c r="L172" i="1"/>
  <c r="L8" i="1" l="1"/>
  <c r="M8" i="1"/>
  <c r="K8" i="1"/>
  <c r="N8" i="1"/>
  <c r="O8" i="1"/>
  <c r="K7" i="1" l="1"/>
  <c r="O7" i="1"/>
  <c r="L7" i="1"/>
  <c r="N7" i="1"/>
  <c r="M7" i="1"/>
  <c r="O6" i="1"/>
  <c r="K6" i="1"/>
  <c r="N6" i="1"/>
  <c r="M6" i="1"/>
  <c r="L6" i="1"/>
  <c r="I198" i="1"/>
  <c r="K198" i="1" l="1"/>
</calcChain>
</file>

<file path=xl/sharedStrings.xml><?xml version="1.0" encoding="utf-8"?>
<sst xmlns="http://schemas.openxmlformats.org/spreadsheetml/2006/main" count="518" uniqueCount="329">
  <si>
    <t>Phase</t>
  </si>
  <si>
    <t>DfE</t>
  </si>
  <si>
    <t>SAP</t>
  </si>
  <si>
    <t>School</t>
  </si>
  <si>
    <t>All Through</t>
  </si>
  <si>
    <t>Appleton Academy</t>
  </si>
  <si>
    <t>Bradford Academy</t>
  </si>
  <si>
    <t>Dixons Allerton Academy</t>
  </si>
  <si>
    <t>Primary</t>
  </si>
  <si>
    <t>RBHX</t>
  </si>
  <si>
    <t>Addingham Primary School</t>
  </si>
  <si>
    <t>RBGL</t>
  </si>
  <si>
    <t>All Saints' CE Primary School (Bradford)</t>
  </si>
  <si>
    <t>RBFB</t>
  </si>
  <si>
    <t>All Saints' CE Primary School (Ilkley)</t>
  </si>
  <si>
    <t>RBIC</t>
  </si>
  <si>
    <t>Ashlands Primary School</t>
  </si>
  <si>
    <t>Atlas School</t>
  </si>
  <si>
    <t>RBEO</t>
  </si>
  <si>
    <t>Baildon CE Primary School</t>
  </si>
  <si>
    <t>RBKO</t>
  </si>
  <si>
    <t>Bankfoot Primary School</t>
  </si>
  <si>
    <t>Barkerend Primary Leadership Academy</t>
  </si>
  <si>
    <t>Beckfoot Allerton Primary Academy</t>
  </si>
  <si>
    <t>Beckfoot Heaton Primary Academy</t>
  </si>
  <si>
    <t>Beckfoot Priestthorpe Primary School</t>
  </si>
  <si>
    <t>RBGR</t>
  </si>
  <si>
    <t>Ben Rhydding Primary School</t>
  </si>
  <si>
    <t>RBFX</t>
  </si>
  <si>
    <t>Blakehill Primary School</t>
  </si>
  <si>
    <t>RBKU</t>
  </si>
  <si>
    <t>Bowling Park Primary School</t>
  </si>
  <si>
    <t>RBHR</t>
  </si>
  <si>
    <t>Brackenhill Primary School</t>
  </si>
  <si>
    <t>RBIF</t>
  </si>
  <si>
    <t>Burley &amp; Woodhead CE Primary School</t>
  </si>
  <si>
    <t>RBFP</t>
  </si>
  <si>
    <t>Burley Oaks Primary School</t>
  </si>
  <si>
    <t>Byron Primary Academy</t>
  </si>
  <si>
    <t>RBHL</t>
  </si>
  <si>
    <t>Carrwood Primary School</t>
  </si>
  <si>
    <t>RBJG</t>
  </si>
  <si>
    <t>Cavendish Primary School</t>
  </si>
  <si>
    <t>Christ Church Primary Academy</t>
  </si>
  <si>
    <t>Clayton St John's CE Primary Academy</t>
  </si>
  <si>
    <t>RBGA</t>
  </si>
  <si>
    <t>Clayton Village Primary School</t>
  </si>
  <si>
    <t>RBGN</t>
  </si>
  <si>
    <t>Cottingley Village Primary School</t>
  </si>
  <si>
    <t>RBHM</t>
  </si>
  <si>
    <t>Crossflatts Primary School</t>
  </si>
  <si>
    <t>RBDO</t>
  </si>
  <si>
    <t>Crossley Hall Primary School</t>
  </si>
  <si>
    <t>RBEA</t>
  </si>
  <si>
    <t>Dixons Manningham Primary Academy</t>
  </si>
  <si>
    <t>Dixons Marchbank Academy</t>
  </si>
  <si>
    <t>Dixons Music Primary</t>
  </si>
  <si>
    <t>East Morton CE Primary Academy</t>
  </si>
  <si>
    <t>RBHB</t>
  </si>
  <si>
    <t>Eastburn Junior and Infant School</t>
  </si>
  <si>
    <t>RBDF</t>
  </si>
  <si>
    <t>RBJY</t>
  </si>
  <si>
    <t>Eldwick Primary School</t>
  </si>
  <si>
    <t>RBGB</t>
  </si>
  <si>
    <t>Fagley Primary School</t>
  </si>
  <si>
    <t>RBFN</t>
  </si>
  <si>
    <t>Farfield Primary</t>
  </si>
  <si>
    <t>Farnham Primary Academy</t>
  </si>
  <si>
    <t>RBCU</t>
  </si>
  <si>
    <t>Feversham Primary Academy</t>
  </si>
  <si>
    <t>RBFY</t>
  </si>
  <si>
    <t>Foxhill Primary School</t>
  </si>
  <si>
    <t>RBCY</t>
  </si>
  <si>
    <t>Frizinghall Primary School</t>
  </si>
  <si>
    <t>RBKF</t>
  </si>
  <si>
    <t>Girlington Primary School</t>
  </si>
  <si>
    <t>RBKC</t>
  </si>
  <si>
    <t>RBKG</t>
  </si>
  <si>
    <t>Greengates Primary School</t>
  </si>
  <si>
    <t>RBEQ</t>
  </si>
  <si>
    <t>Grove House Primary School</t>
  </si>
  <si>
    <t>Harden Primary Academy</t>
  </si>
  <si>
    <t>Haworth Primary Academy</t>
  </si>
  <si>
    <t>RBHG</t>
  </si>
  <si>
    <t>Heaton St Barnabas' CE Primary School</t>
  </si>
  <si>
    <t>RBHJ</t>
  </si>
  <si>
    <t>High Crags Primary Leadership Academy</t>
  </si>
  <si>
    <t>RBFU</t>
  </si>
  <si>
    <t>Hill Top CE Primary School</t>
  </si>
  <si>
    <t>Hollingwood Primary Academy</t>
  </si>
  <si>
    <t>Holybrook Primary Academy</t>
  </si>
  <si>
    <t>RBDE</t>
  </si>
  <si>
    <t>RDQZ</t>
  </si>
  <si>
    <t>Home Farm Primary School</t>
  </si>
  <si>
    <t>RBGF</t>
  </si>
  <si>
    <t>Hoyle Court Primary School</t>
  </si>
  <si>
    <t>RBDY</t>
  </si>
  <si>
    <t>Idle CE Primary School</t>
  </si>
  <si>
    <t>RBGX</t>
  </si>
  <si>
    <t>Ingrow Primary School</t>
  </si>
  <si>
    <t>Iqra Primary Academy</t>
  </si>
  <si>
    <t>RBDI</t>
  </si>
  <si>
    <t>Keelham Primary School</t>
  </si>
  <si>
    <t>RBDB</t>
  </si>
  <si>
    <t>Keighley St Andrew's CE Primary School</t>
  </si>
  <si>
    <t>RBHF</t>
  </si>
  <si>
    <t>Killinghall Primary School</t>
  </si>
  <si>
    <t>RBEE</t>
  </si>
  <si>
    <t>Knowleswood Primary School</t>
  </si>
  <si>
    <t>Lapage Primary School and Nursery</t>
  </si>
  <si>
    <t>Laycock Primary Academy</t>
  </si>
  <si>
    <t>Lees Primary Academy</t>
  </si>
  <si>
    <t>RBHZ</t>
  </si>
  <si>
    <t>Ley Top Primary School</t>
  </si>
  <si>
    <t>RBET</t>
  </si>
  <si>
    <t>Lidget Green Primary School</t>
  </si>
  <si>
    <t>Lilycroft Primary School</t>
  </si>
  <si>
    <t>RBJE</t>
  </si>
  <si>
    <t>RBIZ</t>
  </si>
  <si>
    <t>Long Lee Primary School</t>
  </si>
  <si>
    <t>RBKE</t>
  </si>
  <si>
    <t>Low Ash Primary School</t>
  </si>
  <si>
    <t>RBKJ</t>
  </si>
  <si>
    <t>Low Moor CE Primary School</t>
  </si>
  <si>
    <t>RBEB</t>
  </si>
  <si>
    <t>Lower Fields Primary School</t>
  </si>
  <si>
    <t>Margaret McMillan Primary School</t>
  </si>
  <si>
    <t>RBHN</t>
  </si>
  <si>
    <t>Marshfield Primary School</t>
  </si>
  <si>
    <t>RBDX</t>
  </si>
  <si>
    <t>Menston Primary School</t>
  </si>
  <si>
    <t>Merlin Top Primary Academy</t>
  </si>
  <si>
    <t>RBGE</t>
  </si>
  <si>
    <t>Miriam Lord Community Primary School</t>
  </si>
  <si>
    <t>RBDK</t>
  </si>
  <si>
    <t>Myrtle Park Primary School</t>
  </si>
  <si>
    <t>RBJS</t>
  </si>
  <si>
    <t>RBES</t>
  </si>
  <si>
    <t>Newby Primary School</t>
  </si>
  <si>
    <t>RBEC</t>
  </si>
  <si>
    <t>Newhall Park Primary School</t>
  </si>
  <si>
    <t>Oakworth Primary Academy</t>
  </si>
  <si>
    <t>RBJH</t>
  </si>
  <si>
    <t>Oldfield Primary School</t>
  </si>
  <si>
    <t>RBFR</t>
  </si>
  <si>
    <t>Our Lady &amp; St Brendan's Catholic Primary School</t>
  </si>
  <si>
    <t>Our Lady of Victories Catholic Primary Academy</t>
  </si>
  <si>
    <t>Oxenhope CE Primary Academy</t>
  </si>
  <si>
    <t>RBIX</t>
  </si>
  <si>
    <t>Parkwood Primary School</t>
  </si>
  <si>
    <t>RBGW</t>
  </si>
  <si>
    <t>Peel Park Primary School</t>
  </si>
  <si>
    <t>RBFH</t>
  </si>
  <si>
    <t>Poplars Farm Primary School</t>
  </si>
  <si>
    <t>RBFG</t>
  </si>
  <si>
    <t>Reevy Hill Primary School</t>
  </si>
  <si>
    <t>RBCW</t>
  </si>
  <si>
    <t>Riddlesden St Mary's CE Primary</t>
  </si>
  <si>
    <t>RBEP</t>
  </si>
  <si>
    <t>Russell Hall Primary School</t>
  </si>
  <si>
    <t>Ryecroft Primary Academy</t>
  </si>
  <si>
    <t>RBEM</t>
  </si>
  <si>
    <t>Saltaire Primary School</t>
  </si>
  <si>
    <t>RBFE</t>
  </si>
  <si>
    <t>Sandal Primary School and Nursery</t>
  </si>
  <si>
    <t>RBGG</t>
  </si>
  <si>
    <t>Sandy Lane Primary School</t>
  </si>
  <si>
    <t>Shibden Head Primary Academy</t>
  </si>
  <si>
    <t>RBFJ</t>
  </si>
  <si>
    <t>Shirley Manor Primary Academy</t>
  </si>
  <si>
    <t>RBKI</t>
  </si>
  <si>
    <t>Silsden Primary School</t>
  </si>
  <si>
    <t>Southmere Primary Academy</t>
  </si>
  <si>
    <t>St Anne's Catholic Primary Academy</t>
  </si>
  <si>
    <t>RBGI</t>
  </si>
  <si>
    <t>St Anthony's Catholic Primary School (Clayton)</t>
  </si>
  <si>
    <t>RBFZ</t>
  </si>
  <si>
    <t>St Anthony's Catholic Primary School (Shipley)</t>
  </si>
  <si>
    <t>RBKD</t>
  </si>
  <si>
    <t>St Clare's Catholic Primary School</t>
  </si>
  <si>
    <t>RBFF</t>
  </si>
  <si>
    <t>St Columba's Catholic Primary School</t>
  </si>
  <si>
    <t>RBGO</t>
  </si>
  <si>
    <t>St Cuthbert &amp; the First Martyrs' Catholic Primary</t>
  </si>
  <si>
    <t>RBEY</t>
  </si>
  <si>
    <t>St Francis' Catholic Primary School</t>
  </si>
  <si>
    <t>St John The Evangelist Catholic Primary</t>
  </si>
  <si>
    <t>St John's CE Primary School</t>
  </si>
  <si>
    <t>RBJF</t>
  </si>
  <si>
    <t>St Joseph's Catholic Primary School (Bingley)</t>
  </si>
  <si>
    <t>RBGS</t>
  </si>
  <si>
    <t>St Joseph's Catholic Primary School (Bradford)</t>
  </si>
  <si>
    <t>St Joseph's Catholic Primary, Keighley</t>
  </si>
  <si>
    <t>RBIR</t>
  </si>
  <si>
    <t>St Luke's CE Primary School</t>
  </si>
  <si>
    <t>RBIL</t>
  </si>
  <si>
    <t>RBFS</t>
  </si>
  <si>
    <t>St Matthew's Catholic Primary School</t>
  </si>
  <si>
    <t>RBJL</t>
  </si>
  <si>
    <t>St Matthew's CE Primary School</t>
  </si>
  <si>
    <t>St Oswald's CE Primary Academy</t>
  </si>
  <si>
    <t>RBGP</t>
  </si>
  <si>
    <t>St Paul's CE Primary School</t>
  </si>
  <si>
    <t>St Philip's CE Primary Academy</t>
  </si>
  <si>
    <t>RBIS</t>
  </si>
  <si>
    <t>St Stephen's CE Primary School</t>
  </si>
  <si>
    <t>St Walburga's Catholic Primary School</t>
  </si>
  <si>
    <t>RBGH</t>
  </si>
  <si>
    <t>St William's Catholic Primary School</t>
  </si>
  <si>
    <t>St Winefride's Catholic Primary</t>
  </si>
  <si>
    <t>RBDV</t>
  </si>
  <si>
    <t>Stanbury Village School</t>
  </si>
  <si>
    <t>RBGT</t>
  </si>
  <si>
    <t>Steeton Primary School</t>
  </si>
  <si>
    <t>RBIA</t>
  </si>
  <si>
    <t>Stocks Lane Primary School</t>
  </si>
  <si>
    <t>RBCV</t>
  </si>
  <si>
    <t>Swain House Primary School</t>
  </si>
  <si>
    <t>RBJA</t>
  </si>
  <si>
    <t>Thackley Primary School</t>
  </si>
  <si>
    <t>The Sacred Heart Catholic Primary Academy</t>
  </si>
  <si>
    <t>Thornbury Primary Leadership Academy</t>
  </si>
  <si>
    <t>Thornton Primary School</t>
  </si>
  <si>
    <t>RBEV</t>
  </si>
  <si>
    <t>Thorpe Primary School</t>
  </si>
  <si>
    <t>RBHC</t>
  </si>
  <si>
    <t>Trinity All Saints CE Primary School</t>
  </si>
  <si>
    <t>Victoria Primary School</t>
  </si>
  <si>
    <t>RBII</t>
  </si>
  <si>
    <t>Wellington Primary School</t>
  </si>
  <si>
    <t>Westbourne Primary School</t>
  </si>
  <si>
    <t>Westminster CE Primary Academy</t>
  </si>
  <si>
    <t>Whetley Primary Academy</t>
  </si>
  <si>
    <t>RBGJ</t>
  </si>
  <si>
    <t>Wibsey Primary School</t>
  </si>
  <si>
    <t>Wilsden Primary School</t>
  </si>
  <si>
    <t>Woodlands Primary Academy</t>
  </si>
  <si>
    <t>Woodside Academy</t>
  </si>
  <si>
    <t>RBJJ</t>
  </si>
  <si>
    <t>Worthinghead Primary School</t>
  </si>
  <si>
    <t>RBGM</t>
  </si>
  <si>
    <t>Secondary</t>
  </si>
  <si>
    <t>Beckfoot Academy</t>
  </si>
  <si>
    <t>Beckfoot Oakbank Academy</t>
  </si>
  <si>
    <t>Beckfoot Thornton Academy</t>
  </si>
  <si>
    <t>Beckfoot Upper Heaton Academy</t>
  </si>
  <si>
    <t>Belle Vue Girls' Academy</t>
  </si>
  <si>
    <t>RBEG</t>
  </si>
  <si>
    <t>Bingley Grammar School</t>
  </si>
  <si>
    <t>Bradford Forster Academy</t>
  </si>
  <si>
    <t>Bronte Girls' Academy</t>
  </si>
  <si>
    <t>RBEW</t>
  </si>
  <si>
    <t>Carlton Bolling College</t>
  </si>
  <si>
    <t>Dixons City Academy</t>
  </si>
  <si>
    <t>Dixons Cottingley Academy</t>
  </si>
  <si>
    <t>Dixons Kings Academy</t>
  </si>
  <si>
    <t>Dixons McMillan Academy</t>
  </si>
  <si>
    <t>Dixons Trinity Academy</t>
  </si>
  <si>
    <t>Eden Boys Leadership Academy</t>
  </si>
  <si>
    <t>Feversham College</t>
  </si>
  <si>
    <t>RBJZ</t>
  </si>
  <si>
    <t>Hanson School</t>
  </si>
  <si>
    <t>Ilkley Grammar School</t>
  </si>
  <si>
    <t>Immanuel College Academy</t>
  </si>
  <si>
    <t>Laisterdyke Leadership Academy</t>
  </si>
  <si>
    <t>Oasis Academy Lister Park</t>
  </si>
  <si>
    <t>One In A Million (Free School)</t>
  </si>
  <si>
    <t>RBCQ</t>
  </si>
  <si>
    <t>Parkside School</t>
  </si>
  <si>
    <t>RGYC</t>
  </si>
  <si>
    <t>St Bede's &amp; St Joseph's Catholic College</t>
  </si>
  <si>
    <t>RBDG</t>
  </si>
  <si>
    <t>The Holy Family Catholic School</t>
  </si>
  <si>
    <t>RBKB</t>
  </si>
  <si>
    <t>Titus Salt School</t>
  </si>
  <si>
    <t>Tong Leadership Academy</t>
  </si>
  <si>
    <t>Key to Columns</t>
  </si>
  <si>
    <t>Column Reference (see key below)</t>
  </si>
  <si>
    <t>Copthorne Primary Academy</t>
  </si>
  <si>
    <t>Cullingworth Village Primary Academy</t>
  </si>
  <si>
    <t>Denholme Primary Academy</t>
  </si>
  <si>
    <t>Eastwood Primary Academy</t>
  </si>
  <si>
    <t>Green Lane Primary School</t>
  </si>
  <si>
    <t>Holycroft Primary Academy</t>
  </si>
  <si>
    <t>Horton Grange Primary Academy</t>
  </si>
  <si>
    <t>Horton Park Primary Academy</t>
  </si>
  <si>
    <t>Beckfoot Nessfield Primary Academy</t>
  </si>
  <si>
    <t>The Co-op Academy Parkland</t>
  </si>
  <si>
    <t>The Co-op Academy Princeville</t>
  </si>
  <si>
    <t>Shipley CE Primary Academy</t>
  </si>
  <si>
    <t>St James Primary Academy</t>
  </si>
  <si>
    <t>Worth Valley Primary Academy</t>
  </si>
  <si>
    <t>Wycliffe CE Primary Academy</t>
  </si>
  <si>
    <t>Buttershaw Business &amp; Enterprise College Academy</t>
  </si>
  <si>
    <t>Co-op Academy Grange</t>
  </si>
  <si>
    <t>Trinity Academy Bradford</t>
  </si>
  <si>
    <t>Carlton Mills Primary School</t>
  </si>
  <si>
    <t>Rainbow Primary Leadership Academy</t>
  </si>
  <si>
    <t>Carlton Keighley Academy</t>
  </si>
  <si>
    <t>Difference Between Columns 5 and 3</t>
  </si>
  <si>
    <t>Difference Between Columns 6 and 4</t>
  </si>
  <si>
    <t>Notional No. of Pupils Supported at £6k per pupil (column 5)</t>
  </si>
  <si>
    <t>Notional No. of Pupils Supported at £3k per pupil (coumn 5)</t>
  </si>
  <si>
    <t>The difference between columns 6 and 4 i.e. the difference in per pupil funding between using the new vs. current definition.</t>
  </si>
  <si>
    <t>The difference between columns 5 and 3 i.e. the difference in cash budget between using the new vs. current definition.</t>
  </si>
  <si>
    <t>For illustration, how many pupils the new definition illustratively would support (column 5) if every pupil that required additional support cost £6,000.</t>
  </si>
  <si>
    <t>For illustration, how many pupils the new definition illustratively would support (column 5) if every pupil that required additional support cost £3,000.</t>
  </si>
  <si>
    <t>Notional No. of Pupils Supported at £1.5k per pupil (coumn 5)</t>
  </si>
  <si>
    <t>For illustration, how many pupils the new definition illustratively would support (column 5) if every pupil that required additional support cost £1,500.</t>
  </si>
  <si>
    <t>2024/25 Actual Notional SEND Budget £</t>
  </si>
  <si>
    <t>2024/25 Actual Notional SEND £Per Pupil</t>
  </si>
  <si>
    <t>2025/26 Illustrative Notional SEND £ Using Current Definition</t>
  </si>
  <si>
    <t>2025/26 Illustrative Notional SEND £Per Pupil Using Current Definition</t>
  </si>
  <si>
    <t>2025/26 Illustrative Notional SEND £ Using New Definition</t>
  </si>
  <si>
    <t>2025/26 Illustrative Notional SEND £Per Pupil Using New Definition</t>
  </si>
  <si>
    <t>The actual 2024/25 financial year Notional SEND Budget, as published by the Authority in March 2024.</t>
  </si>
  <si>
    <t>The actual 2024/25 financial year Notional SEND Budget, as published by the Authority in March 2024, expressed as an amount per pupil.</t>
  </si>
  <si>
    <t>Illustratively, what the 2025/26 Notional SEND Budget would be if we continued to use the current definition, expressed as an amount per pupil.</t>
  </si>
  <si>
    <t>Illustratively, what the 2025/26 Notional SEND Budget would be if we used the proposed new definition, expressed as an amount per pupil.</t>
  </si>
  <si>
    <t>Baildon Glen Primary School</t>
  </si>
  <si>
    <t>Lady Royd Primary Academy</t>
  </si>
  <si>
    <t>Meadow Bank Community School</t>
  </si>
  <si>
    <t>Bradford Girls Grammar</t>
  </si>
  <si>
    <t>The Co-op Academy Penny Oaks</t>
  </si>
  <si>
    <t>Primary &amp; Secondary Mainstream Formula Funding  - Illustrative Notional SEND Change Modelling</t>
  </si>
  <si>
    <t>Illustratively, what the 2025/26 Notional SEND Budget would be if we use the proposed new definition.</t>
  </si>
  <si>
    <t>Illustratively, what the 2025/26 Notional SEND Budget would be if we continued to use the current definition.</t>
  </si>
  <si>
    <t>schools / academies on the MFG</t>
  </si>
  <si>
    <t>APPENDIX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</si>
</sst>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6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1" fontId="0" fillId="0" borderId="0" xfId="0" applyNumberForma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2" fontId="2" fillId="0" borderId="4" xfId="0" applyNumberFormat="1" applyFont="1" applyBorder="1" applyAlignment="1" applyProtection="1">
      <alignment horizontal="center" wrapText="1"/>
      <protection hidden="1"/>
    </xf>
    <xf numFmtId="2" fontId="2" fillId="0" borderId="2" xfId="0" applyNumberFormat="1" applyFont="1" applyBorder="1" applyAlignment="1" applyProtection="1">
      <alignment horizontal="center" wrapText="1"/>
      <protection hidden="1"/>
    </xf>
    <xf numFmtId="2" fontId="2" fillId="0" borderId="0" xfId="0" applyNumberFormat="1" applyFont="1" applyAlignment="1" applyProtection="1">
      <alignment wrapText="1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3" fontId="0" fillId="0" borderId="1" xfId="0" applyNumberFormat="1" applyBorder="1" applyAlignment="1" applyProtection="1">
      <alignment horizontal="right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10" fontId="0" fillId="0" borderId="0" xfId="0" applyNumberFormat="1" applyProtection="1">
      <protection hidden="1"/>
    </xf>
    <xf numFmtId="0" fontId="5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3" fontId="1" fillId="0" borderId="1" xfId="0" applyNumberFormat="1" applyFont="1" applyBorder="1" applyAlignment="1" applyProtection="1">
      <alignment horizontal="right"/>
      <protection hidden="1"/>
    </xf>
    <xf numFmtId="0" fontId="3" fillId="0" borderId="1" xfId="0" applyFont="1" applyBorder="1" applyProtection="1"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wrapText="1"/>
      <protection hidden="1"/>
    </xf>
    <xf numFmtId="1" fontId="2" fillId="0" borderId="1" xfId="0" applyNumberFormat="1" applyFont="1" applyBorder="1" applyAlignment="1" applyProtection="1">
      <alignment horizontal="right" wrapText="1"/>
      <protection hidden="1"/>
    </xf>
    <xf numFmtId="1" fontId="4" fillId="0" borderId="1" xfId="0" applyNumberFormat="1" applyFont="1" applyBorder="1" applyAlignment="1" applyProtection="1">
      <alignment horizontal="right" wrapText="1"/>
      <protection hidden="1"/>
    </xf>
    <xf numFmtId="0" fontId="0" fillId="0" borderId="1" xfId="0" applyBorder="1" applyProtection="1">
      <protection hidden="1"/>
    </xf>
    <xf numFmtId="3" fontId="2" fillId="2" borderId="1" xfId="0" applyNumberFormat="1" applyFont="1" applyFill="1" applyBorder="1" applyAlignment="1" applyProtection="1">
      <alignment horizontal="right"/>
      <protection hidden="1"/>
    </xf>
    <xf numFmtId="3" fontId="4" fillId="0" borderId="1" xfId="0" applyNumberFormat="1" applyFont="1" applyBorder="1" applyAlignment="1" applyProtection="1">
      <alignment horizontal="right"/>
      <protection hidden="1"/>
    </xf>
    <xf numFmtId="0" fontId="6" fillId="0" borderId="1" xfId="0" applyFont="1" applyBorder="1" applyAlignment="1" applyProtection="1">
      <alignment horizontal="left"/>
      <protection hidden="1"/>
    </xf>
    <xf numFmtId="1" fontId="8" fillId="0" borderId="0" xfId="0" applyNumberFormat="1" applyFont="1" applyAlignment="1" applyProtection="1">
      <alignment horizontal="right"/>
      <protection hidden="1"/>
    </xf>
    <xf numFmtId="0" fontId="0" fillId="3" borderId="1" xfId="0" applyFill="1" applyBorder="1" applyProtection="1">
      <protection hidden="1"/>
    </xf>
    <xf numFmtId="0" fontId="0" fillId="3" borderId="0" xfId="0" applyFill="1" applyProtection="1"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left"/>
      <protection hidden="1"/>
    </xf>
    <xf numFmtId="0" fontId="6" fillId="0" borderId="3" xfId="0" applyFont="1" applyBorder="1" applyAlignment="1" applyProtection="1">
      <alignment horizontal="left"/>
      <protection hidden="1"/>
    </xf>
    <xf numFmtId="0" fontId="6" fillId="0" borderId="4" xfId="0" applyFont="1" applyBorder="1" applyAlignment="1" applyProtection="1">
      <alignment horizontal="left"/>
      <protection hidden="1"/>
    </xf>
  </cellXfs>
  <cellStyles count="2">
    <cellStyle name="%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O21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/>
    </sheetView>
  </sheetViews>
  <sheetFormatPr defaultColWidth="8.7265625" defaultRowHeight="14.5" x14ac:dyDescent="0.35"/>
  <cols>
    <col min="1" max="1" width="12.453125" style="4" customWidth="1"/>
    <col min="2" max="2" width="6.453125" style="3" hidden="1" customWidth="1"/>
    <col min="3" max="3" width="7.6328125" style="3" hidden="1" customWidth="1"/>
    <col min="4" max="4" width="49.453125" style="4" customWidth="1"/>
    <col min="5" max="5" width="10.7265625" style="5" customWidth="1"/>
    <col min="6" max="6" width="9.54296875" style="5" bestFit="1" customWidth="1"/>
    <col min="7" max="7" width="10.26953125" style="5" customWidth="1"/>
    <col min="8" max="8" width="10" style="5" bestFit="1" customWidth="1"/>
    <col min="9" max="9" width="10.7265625" style="5" customWidth="1"/>
    <col min="10" max="10" width="10" style="5" customWidth="1"/>
    <col min="11" max="11" width="10.6328125" style="5" customWidth="1"/>
    <col min="12" max="12" width="10.7265625" style="5" customWidth="1"/>
    <col min="13" max="13" width="10.453125" style="5" customWidth="1"/>
    <col min="14" max="14" width="10.90625" style="5" customWidth="1"/>
    <col min="15" max="15" width="10.6328125" style="4" customWidth="1"/>
    <col min="16" max="16384" width="8.7265625" style="4"/>
  </cols>
  <sheetData>
    <row r="1" spans="1:15" x14ac:dyDescent="0.35">
      <c r="A1" s="2" t="s">
        <v>324</v>
      </c>
      <c r="N1" s="29"/>
      <c r="O1" s="29" t="s">
        <v>328</v>
      </c>
    </row>
    <row r="3" spans="1:15" x14ac:dyDescent="0.35">
      <c r="D3" s="31" t="s">
        <v>327</v>
      </c>
    </row>
    <row r="4" spans="1:15" s="6" customFormat="1" x14ac:dyDescent="0.35">
      <c r="B4" s="7"/>
      <c r="C4" s="7"/>
      <c r="D4" s="20" t="s">
        <v>277</v>
      </c>
      <c r="E4" s="21">
        <v>1</v>
      </c>
      <c r="F4" s="21">
        <f t="shared" ref="F4" si="0">E4+1</f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</row>
    <row r="5" spans="1:15" s="10" customFormat="1" ht="115" customHeight="1" x14ac:dyDescent="0.35">
      <c r="A5" s="22" t="s">
        <v>0</v>
      </c>
      <c r="B5" s="8" t="s">
        <v>2</v>
      </c>
      <c r="C5" s="9" t="s">
        <v>1</v>
      </c>
      <c r="D5" s="22" t="s">
        <v>3</v>
      </c>
      <c r="E5" s="23" t="s">
        <v>309</v>
      </c>
      <c r="F5" s="23" t="s">
        <v>310</v>
      </c>
      <c r="G5" s="23" t="s">
        <v>311</v>
      </c>
      <c r="H5" s="23" t="s">
        <v>312</v>
      </c>
      <c r="I5" s="23" t="s">
        <v>313</v>
      </c>
      <c r="J5" s="23" t="s">
        <v>314</v>
      </c>
      <c r="K5" s="24" t="s">
        <v>299</v>
      </c>
      <c r="L5" s="24" t="s">
        <v>300</v>
      </c>
      <c r="M5" s="23" t="s">
        <v>301</v>
      </c>
      <c r="N5" s="23" t="s">
        <v>302</v>
      </c>
      <c r="O5" s="23" t="s">
        <v>307</v>
      </c>
    </row>
    <row r="6" spans="1:15" x14ac:dyDescent="0.35">
      <c r="A6" s="25" t="s">
        <v>4</v>
      </c>
      <c r="B6" s="11"/>
      <c r="C6" s="12">
        <v>6907</v>
      </c>
      <c r="D6" s="25" t="s">
        <v>5</v>
      </c>
      <c r="E6" s="13">
        <v>1265277.1894140048</v>
      </c>
      <c r="F6" s="13">
        <v>1016.2868991277147</v>
      </c>
      <c r="G6" s="13">
        <v>1266092.7376024679</v>
      </c>
      <c r="H6" s="13">
        <v>1023.5187854506612</v>
      </c>
      <c r="I6" s="13">
        <v>1282548.1728690048</v>
      </c>
      <c r="J6" s="13">
        <v>1036.8214817049352</v>
      </c>
      <c r="K6" s="19">
        <f>I6-G6</f>
        <v>16455.435266536893</v>
      </c>
      <c r="L6" s="19">
        <f>J6-H6</f>
        <v>13.302696254273997</v>
      </c>
      <c r="M6" s="13">
        <f>ROUND(I6/6000,0)</f>
        <v>214</v>
      </c>
      <c r="N6" s="13">
        <f>ROUND(I6/3000,0)</f>
        <v>428</v>
      </c>
      <c r="O6" s="13">
        <f>ROUND(I6/1500,0)</f>
        <v>855</v>
      </c>
    </row>
    <row r="7" spans="1:15" x14ac:dyDescent="0.35">
      <c r="A7" s="25" t="s">
        <v>4</v>
      </c>
      <c r="B7" s="11"/>
      <c r="C7" s="12">
        <v>6906</v>
      </c>
      <c r="D7" s="25" t="s">
        <v>6</v>
      </c>
      <c r="E7" s="13">
        <v>1606238.2913671623</v>
      </c>
      <c r="F7" s="13">
        <v>1032.9506696894935</v>
      </c>
      <c r="G7" s="13">
        <v>1603541.8272014474</v>
      </c>
      <c r="H7" s="13">
        <v>1043.9725437509424</v>
      </c>
      <c r="I7" s="13">
        <v>1623988.2280583493</v>
      </c>
      <c r="J7" s="13">
        <v>1057.2840026421545</v>
      </c>
      <c r="K7" s="19">
        <f t="shared" ref="K7:K70" si="1">I7-G7</f>
        <v>20446.400856901892</v>
      </c>
      <c r="L7" s="19">
        <f t="shared" ref="L7:L70" si="2">J7-H7</f>
        <v>13.311458891212169</v>
      </c>
      <c r="M7" s="13">
        <f t="shared" ref="M7:M70" si="3">ROUND(I7/6000,0)</f>
        <v>271</v>
      </c>
      <c r="N7" s="13">
        <f t="shared" ref="N7:N70" si="4">ROUND(I7/3000,0)</f>
        <v>541</v>
      </c>
      <c r="O7" s="13">
        <f t="shared" ref="O7:O70" si="5">ROUND(I7/1500,0)</f>
        <v>1083</v>
      </c>
    </row>
    <row r="8" spans="1:15" x14ac:dyDescent="0.35">
      <c r="A8" s="25" t="s">
        <v>4</v>
      </c>
      <c r="B8" s="11"/>
      <c r="C8" s="12">
        <v>6908</v>
      </c>
      <c r="D8" s="25" t="s">
        <v>7</v>
      </c>
      <c r="E8" s="13">
        <v>1484496.4456374641</v>
      </c>
      <c r="F8" s="13">
        <v>901.33360390859991</v>
      </c>
      <c r="G8" s="13">
        <v>1495417.0204610066</v>
      </c>
      <c r="H8" s="13">
        <v>909.62105867457819</v>
      </c>
      <c r="I8" s="13">
        <v>1507980.745063086</v>
      </c>
      <c r="J8" s="13">
        <v>917.26322692401823</v>
      </c>
      <c r="K8" s="19">
        <f t="shared" si="1"/>
        <v>12563.724602079485</v>
      </c>
      <c r="L8" s="19">
        <f t="shared" si="2"/>
        <v>7.6421682494400329</v>
      </c>
      <c r="M8" s="13">
        <f t="shared" si="3"/>
        <v>251</v>
      </c>
      <c r="N8" s="13">
        <f t="shared" si="4"/>
        <v>503</v>
      </c>
      <c r="O8" s="13">
        <f t="shared" si="5"/>
        <v>1005</v>
      </c>
    </row>
    <row r="9" spans="1:15" x14ac:dyDescent="0.35">
      <c r="A9" s="25" t="s">
        <v>8</v>
      </c>
      <c r="B9" s="11" t="s">
        <v>9</v>
      </c>
      <c r="C9" s="12">
        <v>2173</v>
      </c>
      <c r="D9" s="25" t="s">
        <v>10</v>
      </c>
      <c r="E9" s="13">
        <v>105734.19437056707</v>
      </c>
      <c r="F9" s="13">
        <v>536.7217988353658</v>
      </c>
      <c r="G9" s="13">
        <v>102353.38376136325</v>
      </c>
      <c r="H9" s="13">
        <v>541.55229503366797</v>
      </c>
      <c r="I9" s="13">
        <v>100903.14656549267</v>
      </c>
      <c r="J9" s="13">
        <v>533.87908235710404</v>
      </c>
      <c r="K9" s="19">
        <f t="shared" si="1"/>
        <v>-1450.2371958705771</v>
      </c>
      <c r="L9" s="19">
        <f t="shared" si="2"/>
        <v>-7.673212676563935</v>
      </c>
      <c r="M9" s="13">
        <f t="shared" si="3"/>
        <v>17</v>
      </c>
      <c r="N9" s="13">
        <f t="shared" si="4"/>
        <v>34</v>
      </c>
      <c r="O9" s="13">
        <f t="shared" si="5"/>
        <v>67</v>
      </c>
    </row>
    <row r="10" spans="1:15" x14ac:dyDescent="0.35">
      <c r="A10" s="25" t="s">
        <v>8</v>
      </c>
      <c r="B10" s="11" t="s">
        <v>11</v>
      </c>
      <c r="C10" s="12">
        <v>3000</v>
      </c>
      <c r="D10" s="25" t="s">
        <v>12</v>
      </c>
      <c r="E10" s="13">
        <v>529834.34657903796</v>
      </c>
      <c r="F10" s="13">
        <v>871.43807003131246</v>
      </c>
      <c r="G10" s="13">
        <v>509103.70633609849</v>
      </c>
      <c r="H10" s="13">
        <v>879.28101267029103</v>
      </c>
      <c r="I10" s="13">
        <v>514520.455171348</v>
      </c>
      <c r="J10" s="13">
        <v>888.63636471735401</v>
      </c>
      <c r="K10" s="19">
        <f t="shared" si="1"/>
        <v>5416.7488352495129</v>
      </c>
      <c r="L10" s="19">
        <f t="shared" si="2"/>
        <v>9.3553520470629792</v>
      </c>
      <c r="M10" s="13">
        <f t="shared" si="3"/>
        <v>86</v>
      </c>
      <c r="N10" s="13">
        <f t="shared" si="4"/>
        <v>172</v>
      </c>
      <c r="O10" s="13">
        <f t="shared" si="5"/>
        <v>343</v>
      </c>
    </row>
    <row r="11" spans="1:15" x14ac:dyDescent="0.35">
      <c r="A11" s="25" t="s">
        <v>8</v>
      </c>
      <c r="B11" s="11" t="s">
        <v>13</v>
      </c>
      <c r="C11" s="12">
        <v>3026</v>
      </c>
      <c r="D11" s="25" t="s">
        <v>14</v>
      </c>
      <c r="E11" s="13">
        <v>201916.69771839725</v>
      </c>
      <c r="F11" s="13">
        <v>592.13107835307108</v>
      </c>
      <c r="G11" s="13">
        <v>205856.36601088545</v>
      </c>
      <c r="H11" s="13">
        <v>609.04250299078535</v>
      </c>
      <c r="I11" s="13">
        <v>203154.46907894081</v>
      </c>
      <c r="J11" s="13">
        <v>601.04872508562369</v>
      </c>
      <c r="K11" s="19">
        <f t="shared" si="1"/>
        <v>-2701.8969319446478</v>
      </c>
      <c r="L11" s="19">
        <f t="shared" si="2"/>
        <v>-7.9937779051616644</v>
      </c>
      <c r="M11" s="13">
        <f t="shared" si="3"/>
        <v>34</v>
      </c>
      <c r="N11" s="13">
        <f t="shared" si="4"/>
        <v>68</v>
      </c>
      <c r="O11" s="13">
        <f t="shared" si="5"/>
        <v>135</v>
      </c>
    </row>
    <row r="12" spans="1:15" x14ac:dyDescent="0.35">
      <c r="A12" s="25" t="s">
        <v>8</v>
      </c>
      <c r="B12" s="11" t="s">
        <v>15</v>
      </c>
      <c r="C12" s="12">
        <v>2150</v>
      </c>
      <c r="D12" s="30" t="s">
        <v>16</v>
      </c>
      <c r="E12" s="13">
        <v>173463.53492992168</v>
      </c>
      <c r="F12" s="13">
        <v>596.09462175230817</v>
      </c>
      <c r="G12" s="13">
        <v>167149.81219468272</v>
      </c>
      <c r="H12" s="13">
        <v>603.42892489055134</v>
      </c>
      <c r="I12" s="13">
        <v>166248.84158149012</v>
      </c>
      <c r="J12" s="13">
        <v>600.17632339888132</v>
      </c>
      <c r="K12" s="19">
        <f t="shared" si="1"/>
        <v>-900.97061319259228</v>
      </c>
      <c r="L12" s="19">
        <f t="shared" si="2"/>
        <v>-3.2526014916700206</v>
      </c>
      <c r="M12" s="13">
        <f t="shared" si="3"/>
        <v>28</v>
      </c>
      <c r="N12" s="13">
        <f t="shared" si="4"/>
        <v>55</v>
      </c>
      <c r="O12" s="13">
        <f t="shared" si="5"/>
        <v>111</v>
      </c>
    </row>
    <row r="13" spans="1:15" x14ac:dyDescent="0.35">
      <c r="A13" s="25" t="s">
        <v>8</v>
      </c>
      <c r="B13" s="11"/>
      <c r="C13" s="12">
        <v>2184</v>
      </c>
      <c r="D13" s="25" t="s">
        <v>17</v>
      </c>
      <c r="E13" s="13">
        <v>173814.47050887116</v>
      </c>
      <c r="F13" s="13">
        <v>939.53767842633056</v>
      </c>
      <c r="G13" s="13">
        <v>174430.80722752528</v>
      </c>
      <c r="H13" s="13">
        <v>947.99351754089821</v>
      </c>
      <c r="I13" s="13">
        <v>175593.18626966147</v>
      </c>
      <c r="J13" s="13">
        <v>954.31079494381231</v>
      </c>
      <c r="K13" s="19">
        <f t="shared" si="1"/>
        <v>1162.3790421361919</v>
      </c>
      <c r="L13" s="19">
        <f t="shared" si="2"/>
        <v>6.317277402914101</v>
      </c>
      <c r="M13" s="13">
        <f t="shared" si="3"/>
        <v>29</v>
      </c>
      <c r="N13" s="13">
        <f t="shared" si="4"/>
        <v>59</v>
      </c>
      <c r="O13" s="13">
        <f t="shared" si="5"/>
        <v>117</v>
      </c>
    </row>
    <row r="14" spans="1:15" x14ac:dyDescent="0.35">
      <c r="A14" s="25" t="s">
        <v>8</v>
      </c>
      <c r="B14" s="11" t="s">
        <v>18</v>
      </c>
      <c r="C14" s="12">
        <v>3360</v>
      </c>
      <c r="D14" s="25" t="s">
        <v>19</v>
      </c>
      <c r="E14" s="13">
        <v>258881.18570009444</v>
      </c>
      <c r="F14" s="13">
        <v>626.83095811160888</v>
      </c>
      <c r="G14" s="13">
        <v>265891.04949668027</v>
      </c>
      <c r="H14" s="13">
        <v>645.36662499194244</v>
      </c>
      <c r="I14" s="13">
        <v>263310.74015574576</v>
      </c>
      <c r="J14" s="13">
        <v>639.10373824210137</v>
      </c>
      <c r="K14" s="19">
        <f t="shared" si="1"/>
        <v>-2580.309340934502</v>
      </c>
      <c r="L14" s="19">
        <f t="shared" si="2"/>
        <v>-6.2628867498410727</v>
      </c>
      <c r="M14" s="13">
        <f t="shared" si="3"/>
        <v>44</v>
      </c>
      <c r="N14" s="13">
        <f t="shared" si="4"/>
        <v>88</v>
      </c>
      <c r="O14" s="13">
        <f t="shared" si="5"/>
        <v>176</v>
      </c>
    </row>
    <row r="15" spans="1:15" x14ac:dyDescent="0.35">
      <c r="A15" s="25" t="s">
        <v>8</v>
      </c>
      <c r="B15" s="11" t="s">
        <v>76</v>
      </c>
      <c r="C15" s="12">
        <v>2157</v>
      </c>
      <c r="D15" s="25" t="s">
        <v>319</v>
      </c>
      <c r="E15" s="13">
        <v>157150.92729321148</v>
      </c>
      <c r="F15" s="13">
        <v>976.09271610690359</v>
      </c>
      <c r="G15" s="13">
        <v>141822.36728072414</v>
      </c>
      <c r="H15" s="13">
        <v>984.87755056058427</v>
      </c>
      <c r="I15" s="13">
        <v>143043.77874073209</v>
      </c>
      <c r="J15" s="13">
        <v>993.35957458841722</v>
      </c>
      <c r="K15" s="19">
        <f t="shared" si="1"/>
        <v>1221.4114600079483</v>
      </c>
      <c r="L15" s="19">
        <f t="shared" si="2"/>
        <v>8.4820240278329493</v>
      </c>
      <c r="M15" s="13">
        <f t="shared" si="3"/>
        <v>24</v>
      </c>
      <c r="N15" s="13">
        <f t="shared" si="4"/>
        <v>48</v>
      </c>
      <c r="O15" s="13">
        <f t="shared" si="5"/>
        <v>95</v>
      </c>
    </row>
    <row r="16" spans="1:15" x14ac:dyDescent="0.35">
      <c r="A16" s="25" t="s">
        <v>8</v>
      </c>
      <c r="B16" s="11" t="s">
        <v>20</v>
      </c>
      <c r="C16" s="12">
        <v>2102</v>
      </c>
      <c r="D16" s="25" t="s">
        <v>21</v>
      </c>
      <c r="E16" s="13">
        <v>147491.25875497301</v>
      </c>
      <c r="F16" s="13">
        <v>695.71348469326892</v>
      </c>
      <c r="G16" s="13">
        <v>148818.68008561383</v>
      </c>
      <c r="H16" s="13">
        <v>701.97490606421616</v>
      </c>
      <c r="I16" s="13">
        <v>149846.96532431693</v>
      </c>
      <c r="J16" s="13">
        <v>706.82530813357039</v>
      </c>
      <c r="K16" s="19">
        <f t="shared" si="1"/>
        <v>1028.2852387031016</v>
      </c>
      <c r="L16" s="19">
        <f t="shared" si="2"/>
        <v>4.8504020693542316</v>
      </c>
      <c r="M16" s="13">
        <f t="shared" si="3"/>
        <v>25</v>
      </c>
      <c r="N16" s="13">
        <f t="shared" si="4"/>
        <v>50</v>
      </c>
      <c r="O16" s="13">
        <f t="shared" si="5"/>
        <v>100</v>
      </c>
    </row>
    <row r="17" spans="1:15" x14ac:dyDescent="0.35">
      <c r="A17" s="25" t="s">
        <v>8</v>
      </c>
      <c r="B17" s="11"/>
      <c r="C17" s="12">
        <v>2020</v>
      </c>
      <c r="D17" s="25" t="s">
        <v>22</v>
      </c>
      <c r="E17" s="13">
        <v>418256.89625097811</v>
      </c>
      <c r="F17" s="13">
        <v>836.51379250195623</v>
      </c>
      <c r="G17" s="13">
        <v>422865.25073823216</v>
      </c>
      <c r="H17" s="13">
        <v>844.04241664317794</v>
      </c>
      <c r="I17" s="13">
        <v>426794.83570375259</v>
      </c>
      <c r="J17" s="13">
        <v>851.88589960828858</v>
      </c>
      <c r="K17" s="19">
        <f t="shared" si="1"/>
        <v>3929.584965520422</v>
      </c>
      <c r="L17" s="19">
        <f t="shared" si="2"/>
        <v>7.8434829651106384</v>
      </c>
      <c r="M17" s="13">
        <f t="shared" si="3"/>
        <v>71</v>
      </c>
      <c r="N17" s="13">
        <f t="shared" si="4"/>
        <v>142</v>
      </c>
      <c r="O17" s="13">
        <f t="shared" si="5"/>
        <v>285</v>
      </c>
    </row>
    <row r="18" spans="1:15" x14ac:dyDescent="0.35">
      <c r="A18" s="25" t="s">
        <v>8</v>
      </c>
      <c r="B18" s="11"/>
      <c r="C18" s="12">
        <v>2001</v>
      </c>
      <c r="D18" s="25" t="s">
        <v>23</v>
      </c>
      <c r="E18" s="13">
        <v>337514.04629105999</v>
      </c>
      <c r="F18" s="13">
        <v>890.53838071519783</v>
      </c>
      <c r="G18" s="13">
        <v>331566.1404494794</v>
      </c>
      <c r="H18" s="13">
        <v>898.55322615035072</v>
      </c>
      <c r="I18" s="13">
        <v>334258.80805143423</v>
      </c>
      <c r="J18" s="13">
        <v>905.85042832367003</v>
      </c>
      <c r="K18" s="19">
        <f t="shared" si="1"/>
        <v>2692.6676019548322</v>
      </c>
      <c r="L18" s="19">
        <f t="shared" si="2"/>
        <v>7.297202173319306</v>
      </c>
      <c r="M18" s="13">
        <f t="shared" si="3"/>
        <v>56</v>
      </c>
      <c r="N18" s="13">
        <f t="shared" si="4"/>
        <v>111</v>
      </c>
      <c r="O18" s="13">
        <f t="shared" si="5"/>
        <v>223</v>
      </c>
    </row>
    <row r="19" spans="1:15" x14ac:dyDescent="0.35">
      <c r="A19" s="25" t="s">
        <v>8</v>
      </c>
      <c r="B19" s="11"/>
      <c r="C19" s="12">
        <v>2038</v>
      </c>
      <c r="D19" s="25" t="s">
        <v>24</v>
      </c>
      <c r="E19" s="13">
        <v>506105.43642584945</v>
      </c>
      <c r="F19" s="13">
        <v>800.7997411801415</v>
      </c>
      <c r="G19" s="13">
        <v>511468.39229804289</v>
      </c>
      <c r="H19" s="13">
        <v>808.00693885946748</v>
      </c>
      <c r="I19" s="13">
        <v>515981.81650961319</v>
      </c>
      <c r="J19" s="13">
        <v>815.13715088406502</v>
      </c>
      <c r="K19" s="19">
        <f t="shared" si="1"/>
        <v>4513.4242115702946</v>
      </c>
      <c r="L19" s="19">
        <f t="shared" si="2"/>
        <v>7.1302120245975402</v>
      </c>
      <c r="M19" s="13">
        <f t="shared" si="3"/>
        <v>86</v>
      </c>
      <c r="N19" s="13">
        <f t="shared" si="4"/>
        <v>172</v>
      </c>
      <c r="O19" s="13">
        <f t="shared" si="5"/>
        <v>344</v>
      </c>
    </row>
    <row r="20" spans="1:15" x14ac:dyDescent="0.35">
      <c r="A20" s="25" t="s">
        <v>8</v>
      </c>
      <c r="B20" s="11" t="s">
        <v>136</v>
      </c>
      <c r="C20" s="12">
        <v>2170</v>
      </c>
      <c r="D20" s="25" t="s">
        <v>286</v>
      </c>
      <c r="E20" s="13">
        <v>181944.81575768429</v>
      </c>
      <c r="F20" s="13">
        <v>713.50908140268348</v>
      </c>
      <c r="G20" s="13">
        <v>166303.98318628012</v>
      </c>
      <c r="H20" s="13">
        <v>719.93066314406974</v>
      </c>
      <c r="I20" s="13">
        <v>165902.64969849237</v>
      </c>
      <c r="J20" s="13">
        <v>718.19328873806217</v>
      </c>
      <c r="K20" s="19">
        <f t="shared" si="1"/>
        <v>-401.33348778774962</v>
      </c>
      <c r="L20" s="19">
        <f t="shared" si="2"/>
        <v>-1.7373744060075751</v>
      </c>
      <c r="M20" s="13">
        <f t="shared" si="3"/>
        <v>28</v>
      </c>
      <c r="N20" s="13">
        <f t="shared" si="4"/>
        <v>55</v>
      </c>
      <c r="O20" s="13">
        <f t="shared" si="5"/>
        <v>111</v>
      </c>
    </row>
    <row r="21" spans="1:15" x14ac:dyDescent="0.35">
      <c r="A21" s="25" t="s">
        <v>8</v>
      </c>
      <c r="B21" s="11"/>
      <c r="C21" s="12">
        <v>2115</v>
      </c>
      <c r="D21" s="30" t="s">
        <v>25</v>
      </c>
      <c r="E21" s="13">
        <v>105306.31970676107</v>
      </c>
      <c r="F21" s="13">
        <v>563.13539950139614</v>
      </c>
      <c r="G21" s="13">
        <v>100572.0404046999</v>
      </c>
      <c r="H21" s="13">
        <v>568.20361810564918</v>
      </c>
      <c r="I21" s="13">
        <v>100898.09551096856</v>
      </c>
      <c r="J21" s="13">
        <v>570.0457373501049</v>
      </c>
      <c r="K21" s="19">
        <f t="shared" si="1"/>
        <v>326.05510626865725</v>
      </c>
      <c r="L21" s="19">
        <f t="shared" si="2"/>
        <v>1.8421192444557164</v>
      </c>
      <c r="M21" s="13">
        <f t="shared" si="3"/>
        <v>17</v>
      </c>
      <c r="N21" s="13">
        <f t="shared" si="4"/>
        <v>34</v>
      </c>
      <c r="O21" s="13">
        <f t="shared" si="5"/>
        <v>67</v>
      </c>
    </row>
    <row r="22" spans="1:15" x14ac:dyDescent="0.35">
      <c r="A22" s="25" t="s">
        <v>8</v>
      </c>
      <c r="B22" s="11" t="s">
        <v>26</v>
      </c>
      <c r="C22" s="12">
        <v>2166</v>
      </c>
      <c r="D22" s="25" t="s">
        <v>27</v>
      </c>
      <c r="E22" s="13">
        <v>99499.421932336525</v>
      </c>
      <c r="F22" s="13">
        <v>515.54104628153641</v>
      </c>
      <c r="G22" s="13">
        <v>94672.926658645752</v>
      </c>
      <c r="H22" s="13">
        <v>520.18091570684476</v>
      </c>
      <c r="I22" s="13">
        <v>93421.249484396481</v>
      </c>
      <c r="J22" s="13">
        <v>513.30356859558503</v>
      </c>
      <c r="K22" s="19">
        <f t="shared" si="1"/>
        <v>-1251.677174249271</v>
      </c>
      <c r="L22" s="19">
        <f t="shared" si="2"/>
        <v>-6.8773471112597235</v>
      </c>
      <c r="M22" s="13">
        <f t="shared" si="3"/>
        <v>16</v>
      </c>
      <c r="N22" s="13">
        <f t="shared" si="4"/>
        <v>31</v>
      </c>
      <c r="O22" s="13">
        <f t="shared" si="5"/>
        <v>62</v>
      </c>
    </row>
    <row r="23" spans="1:15" x14ac:dyDescent="0.35">
      <c r="A23" s="25" t="s">
        <v>8</v>
      </c>
      <c r="B23" s="11" t="s">
        <v>28</v>
      </c>
      <c r="C23" s="12">
        <v>2062</v>
      </c>
      <c r="D23" s="25" t="s">
        <v>29</v>
      </c>
      <c r="E23" s="13">
        <v>277337.48219131434</v>
      </c>
      <c r="F23" s="13">
        <v>661.9032987859531</v>
      </c>
      <c r="G23" s="13">
        <v>286233.01463126822</v>
      </c>
      <c r="H23" s="13">
        <v>681.50717769349581</v>
      </c>
      <c r="I23" s="13">
        <v>285414.55026737938</v>
      </c>
      <c r="J23" s="13">
        <v>679.55845301756995</v>
      </c>
      <c r="K23" s="19">
        <f t="shared" si="1"/>
        <v>-818.4643638888374</v>
      </c>
      <c r="L23" s="19">
        <f t="shared" si="2"/>
        <v>-1.9487246759258596</v>
      </c>
      <c r="M23" s="13">
        <f t="shared" si="3"/>
        <v>48</v>
      </c>
      <c r="N23" s="13">
        <f t="shared" si="4"/>
        <v>95</v>
      </c>
      <c r="O23" s="13">
        <f t="shared" si="5"/>
        <v>190</v>
      </c>
    </row>
    <row r="24" spans="1:15" x14ac:dyDescent="0.35">
      <c r="A24" s="25" t="s">
        <v>8</v>
      </c>
      <c r="B24" s="11" t="s">
        <v>30</v>
      </c>
      <c r="C24" s="12">
        <v>2075</v>
      </c>
      <c r="D24" s="25" t="s">
        <v>31</v>
      </c>
      <c r="E24" s="13">
        <v>665191.06892825314</v>
      </c>
      <c r="F24" s="13">
        <v>1110.5026192458315</v>
      </c>
      <c r="G24" s="13">
        <v>667816.29712534253</v>
      </c>
      <c r="H24" s="13">
        <v>1120.4971428277559</v>
      </c>
      <c r="I24" s="13">
        <v>674818.31295501301</v>
      </c>
      <c r="J24" s="13">
        <v>1132.2454915352566</v>
      </c>
      <c r="K24" s="19">
        <f t="shared" si="1"/>
        <v>7002.0158296704758</v>
      </c>
      <c r="L24" s="19">
        <f t="shared" si="2"/>
        <v>11.748348707500782</v>
      </c>
      <c r="M24" s="13">
        <f t="shared" si="3"/>
        <v>112</v>
      </c>
      <c r="N24" s="13">
        <f t="shared" si="4"/>
        <v>225</v>
      </c>
      <c r="O24" s="13">
        <f t="shared" si="5"/>
        <v>450</v>
      </c>
    </row>
    <row r="25" spans="1:15" x14ac:dyDescent="0.35">
      <c r="A25" s="25" t="s">
        <v>8</v>
      </c>
      <c r="B25" s="11" t="s">
        <v>32</v>
      </c>
      <c r="C25" s="12">
        <v>2107</v>
      </c>
      <c r="D25" s="25" t="s">
        <v>33</v>
      </c>
      <c r="E25" s="13">
        <v>337882.41813135758</v>
      </c>
      <c r="F25" s="13">
        <v>826.1183817392606</v>
      </c>
      <c r="G25" s="13">
        <v>338422.69955655729</v>
      </c>
      <c r="H25" s="13">
        <v>833.55344718363858</v>
      </c>
      <c r="I25" s="13">
        <v>340466.0634823672</v>
      </c>
      <c r="J25" s="13">
        <v>838.58636325706209</v>
      </c>
      <c r="K25" s="19">
        <f t="shared" si="1"/>
        <v>2043.3639258099138</v>
      </c>
      <c r="L25" s="19">
        <f t="shared" si="2"/>
        <v>5.0329160734235074</v>
      </c>
      <c r="M25" s="13">
        <f t="shared" si="3"/>
        <v>57</v>
      </c>
      <c r="N25" s="13">
        <f t="shared" si="4"/>
        <v>113</v>
      </c>
      <c r="O25" s="13">
        <f t="shared" si="5"/>
        <v>227</v>
      </c>
    </row>
    <row r="26" spans="1:15" x14ac:dyDescent="0.35">
      <c r="A26" s="25" t="s">
        <v>8</v>
      </c>
      <c r="B26" s="11" t="s">
        <v>34</v>
      </c>
      <c r="C26" s="12">
        <v>3031</v>
      </c>
      <c r="D26" s="25" t="s">
        <v>35</v>
      </c>
      <c r="E26" s="13">
        <v>116911.58022007221</v>
      </c>
      <c r="F26" s="13">
        <v>573.09598147094221</v>
      </c>
      <c r="G26" s="13">
        <v>122493.58423183538</v>
      </c>
      <c r="H26" s="13">
        <v>594.62904966910378</v>
      </c>
      <c r="I26" s="13">
        <v>120749.12775260722</v>
      </c>
      <c r="J26" s="13">
        <v>586.16081433304475</v>
      </c>
      <c r="K26" s="19">
        <f t="shared" si="1"/>
        <v>-1744.4564792281599</v>
      </c>
      <c r="L26" s="19">
        <f t="shared" si="2"/>
        <v>-8.4682353360590241</v>
      </c>
      <c r="M26" s="13">
        <f t="shared" si="3"/>
        <v>20</v>
      </c>
      <c r="N26" s="13">
        <f t="shared" si="4"/>
        <v>40</v>
      </c>
      <c r="O26" s="13">
        <f t="shared" si="5"/>
        <v>80</v>
      </c>
    </row>
    <row r="27" spans="1:15" x14ac:dyDescent="0.35">
      <c r="A27" s="25" t="s">
        <v>8</v>
      </c>
      <c r="B27" s="11" t="s">
        <v>36</v>
      </c>
      <c r="C27" s="12">
        <v>2203</v>
      </c>
      <c r="D27" s="25" t="s">
        <v>37</v>
      </c>
      <c r="E27" s="13">
        <v>271523.30540668196</v>
      </c>
      <c r="F27" s="13">
        <v>692.66149338439277</v>
      </c>
      <c r="G27" s="13">
        <v>279171.52073243953</v>
      </c>
      <c r="H27" s="13">
        <v>712.17224676642741</v>
      </c>
      <c r="I27" s="13">
        <v>276262.62416393834</v>
      </c>
      <c r="J27" s="13">
        <v>704.75159225494474</v>
      </c>
      <c r="K27" s="19">
        <f t="shared" si="1"/>
        <v>-2908.8965685011935</v>
      </c>
      <c r="L27" s="19">
        <f t="shared" si="2"/>
        <v>-7.4206545114826667</v>
      </c>
      <c r="M27" s="13">
        <f t="shared" si="3"/>
        <v>46</v>
      </c>
      <c r="N27" s="13">
        <f t="shared" si="4"/>
        <v>92</v>
      </c>
      <c r="O27" s="13">
        <f t="shared" si="5"/>
        <v>184</v>
      </c>
    </row>
    <row r="28" spans="1:15" x14ac:dyDescent="0.35">
      <c r="A28" s="25" t="s">
        <v>8</v>
      </c>
      <c r="B28" s="11"/>
      <c r="C28" s="12">
        <v>2036</v>
      </c>
      <c r="D28" s="25" t="s">
        <v>38</v>
      </c>
      <c r="E28" s="13">
        <v>584918.13210892444</v>
      </c>
      <c r="F28" s="13">
        <v>943.41634211116843</v>
      </c>
      <c r="G28" s="13">
        <v>570192.34643013449</v>
      </c>
      <c r="H28" s="13">
        <v>951.90708919888903</v>
      </c>
      <c r="I28" s="13">
        <v>574795.39777306991</v>
      </c>
      <c r="J28" s="13">
        <v>959.59164903684461</v>
      </c>
      <c r="K28" s="19">
        <f t="shared" si="1"/>
        <v>4603.0513429354178</v>
      </c>
      <c r="L28" s="19">
        <f t="shared" si="2"/>
        <v>7.6845598379555895</v>
      </c>
      <c r="M28" s="13">
        <f t="shared" si="3"/>
        <v>96</v>
      </c>
      <c r="N28" s="13">
        <f t="shared" si="4"/>
        <v>192</v>
      </c>
      <c r="O28" s="13">
        <f t="shared" si="5"/>
        <v>383</v>
      </c>
    </row>
    <row r="29" spans="1:15" x14ac:dyDescent="0.35">
      <c r="A29" s="25" t="s">
        <v>8</v>
      </c>
      <c r="B29" s="11" t="s">
        <v>117</v>
      </c>
      <c r="C29" s="12">
        <v>2002</v>
      </c>
      <c r="D29" s="25" t="s">
        <v>296</v>
      </c>
      <c r="E29" s="13">
        <v>255628.91663465512</v>
      </c>
      <c r="F29" s="13">
        <v>884.52912330330491</v>
      </c>
      <c r="G29" s="13">
        <v>233832.34998050341</v>
      </c>
      <c r="H29" s="13">
        <v>892.48988542176869</v>
      </c>
      <c r="I29" s="13">
        <v>235111.78117300698</v>
      </c>
      <c r="J29" s="13">
        <v>897.37321058399607</v>
      </c>
      <c r="K29" s="19">
        <f t="shared" si="1"/>
        <v>1279.4311925035727</v>
      </c>
      <c r="L29" s="19">
        <f t="shared" si="2"/>
        <v>4.8833251622273792</v>
      </c>
      <c r="M29" s="13">
        <f t="shared" si="3"/>
        <v>39</v>
      </c>
      <c r="N29" s="13">
        <f t="shared" si="4"/>
        <v>78</v>
      </c>
      <c r="O29" s="13">
        <f t="shared" si="5"/>
        <v>157</v>
      </c>
    </row>
    <row r="30" spans="1:15" x14ac:dyDescent="0.35">
      <c r="A30" s="25" t="s">
        <v>8</v>
      </c>
      <c r="B30" s="11" t="s">
        <v>39</v>
      </c>
      <c r="C30" s="12">
        <v>2087</v>
      </c>
      <c r="D30" s="25" t="s">
        <v>40</v>
      </c>
      <c r="E30" s="13">
        <v>284580.01143401588</v>
      </c>
      <c r="F30" s="13">
        <v>1124.8221795810905</v>
      </c>
      <c r="G30" s="13">
        <v>272386.93900943326</v>
      </c>
      <c r="H30" s="13">
        <v>1134.9455792059719</v>
      </c>
      <c r="I30" s="13">
        <v>277091.7062553757</v>
      </c>
      <c r="J30" s="13">
        <v>1154.5487760640654</v>
      </c>
      <c r="K30" s="19">
        <f t="shared" si="1"/>
        <v>4704.7672459424357</v>
      </c>
      <c r="L30" s="19">
        <f t="shared" si="2"/>
        <v>19.603196858093497</v>
      </c>
      <c r="M30" s="13">
        <f t="shared" si="3"/>
        <v>46</v>
      </c>
      <c r="N30" s="13">
        <f t="shared" si="4"/>
        <v>92</v>
      </c>
      <c r="O30" s="13">
        <f t="shared" si="5"/>
        <v>185</v>
      </c>
    </row>
    <row r="31" spans="1:15" x14ac:dyDescent="0.35">
      <c r="A31" s="25" t="s">
        <v>8</v>
      </c>
      <c r="B31" s="11" t="s">
        <v>41</v>
      </c>
      <c r="C31" s="12">
        <v>2094</v>
      </c>
      <c r="D31" s="25" t="s">
        <v>42</v>
      </c>
      <c r="E31" s="13">
        <v>419201.57629301323</v>
      </c>
      <c r="F31" s="13">
        <v>1007.6960968582049</v>
      </c>
      <c r="G31" s="13">
        <v>421957.62512153154</v>
      </c>
      <c r="H31" s="13">
        <v>1016.7653617386302</v>
      </c>
      <c r="I31" s="13">
        <v>426595.8230800539</v>
      </c>
      <c r="J31" s="13">
        <v>1027.9417423615757</v>
      </c>
      <c r="K31" s="19">
        <f t="shared" si="1"/>
        <v>4638.1979585223598</v>
      </c>
      <c r="L31" s="19">
        <f t="shared" si="2"/>
        <v>11.176380622945544</v>
      </c>
      <c r="M31" s="13">
        <f t="shared" si="3"/>
        <v>71</v>
      </c>
      <c r="N31" s="13">
        <f t="shared" si="4"/>
        <v>142</v>
      </c>
      <c r="O31" s="13">
        <f t="shared" si="5"/>
        <v>284</v>
      </c>
    </row>
    <row r="32" spans="1:15" x14ac:dyDescent="0.35">
      <c r="A32" s="25" t="s">
        <v>8</v>
      </c>
      <c r="B32" s="11"/>
      <c r="C32" s="12">
        <v>2013</v>
      </c>
      <c r="D32" s="25" t="s">
        <v>43</v>
      </c>
      <c r="E32" s="13">
        <v>163381.26275124398</v>
      </c>
      <c r="F32" s="13">
        <v>923.05798164544626</v>
      </c>
      <c r="G32" s="13">
        <v>152743.94257218504</v>
      </c>
      <c r="H32" s="13">
        <v>931.3655034889332</v>
      </c>
      <c r="I32" s="13">
        <v>154815.1893685268</v>
      </c>
      <c r="J32" s="13">
        <v>943.99505712516338</v>
      </c>
      <c r="K32" s="19">
        <f t="shared" si="1"/>
        <v>2071.2467963417585</v>
      </c>
      <c r="L32" s="19">
        <f t="shared" si="2"/>
        <v>12.629553636230185</v>
      </c>
      <c r="M32" s="13">
        <f t="shared" si="3"/>
        <v>26</v>
      </c>
      <c r="N32" s="13">
        <f t="shared" si="4"/>
        <v>52</v>
      </c>
      <c r="O32" s="13">
        <f t="shared" si="5"/>
        <v>103</v>
      </c>
    </row>
    <row r="33" spans="1:15" x14ac:dyDescent="0.35">
      <c r="A33" s="25" t="s">
        <v>8</v>
      </c>
      <c r="B33" s="11"/>
      <c r="C33" s="12">
        <v>3024</v>
      </c>
      <c r="D33" s="25" t="s">
        <v>44</v>
      </c>
      <c r="E33" s="13">
        <v>297688.21701491834</v>
      </c>
      <c r="F33" s="13">
        <v>824.62109976431668</v>
      </c>
      <c r="G33" s="13">
        <v>277902.25835008972</v>
      </c>
      <c r="H33" s="13">
        <v>832.0426896709273</v>
      </c>
      <c r="I33" s="13">
        <v>279263.85866015975</v>
      </c>
      <c r="J33" s="13">
        <v>836.11933730586748</v>
      </c>
      <c r="K33" s="19">
        <f t="shared" si="1"/>
        <v>1361.6003100700327</v>
      </c>
      <c r="L33" s="19">
        <f t="shared" si="2"/>
        <v>4.0766476349401728</v>
      </c>
      <c r="M33" s="13">
        <f t="shared" si="3"/>
        <v>47</v>
      </c>
      <c r="N33" s="13">
        <f t="shared" si="4"/>
        <v>93</v>
      </c>
      <c r="O33" s="13">
        <f t="shared" si="5"/>
        <v>186</v>
      </c>
    </row>
    <row r="34" spans="1:15" x14ac:dyDescent="0.35">
      <c r="A34" s="25" t="s">
        <v>8</v>
      </c>
      <c r="B34" s="11" t="s">
        <v>45</v>
      </c>
      <c r="C34" s="12">
        <v>2015</v>
      </c>
      <c r="D34" s="30" t="s">
        <v>46</v>
      </c>
      <c r="E34" s="13">
        <v>159333.48815053492</v>
      </c>
      <c r="F34" s="13">
        <v>777.23652756358501</v>
      </c>
      <c r="G34" s="13">
        <v>157630.56292040745</v>
      </c>
      <c r="H34" s="13">
        <v>784.23165632043504</v>
      </c>
      <c r="I34" s="13">
        <v>177746.21305261028</v>
      </c>
      <c r="J34" s="13">
        <v>884.30951767467798</v>
      </c>
      <c r="K34" s="19">
        <f t="shared" si="1"/>
        <v>20115.650132202834</v>
      </c>
      <c r="L34" s="19">
        <f t="shared" si="2"/>
        <v>100.07786135424294</v>
      </c>
      <c r="M34" s="13">
        <f t="shared" si="3"/>
        <v>30</v>
      </c>
      <c r="N34" s="13">
        <f t="shared" si="4"/>
        <v>59</v>
      </c>
      <c r="O34" s="13">
        <f t="shared" si="5"/>
        <v>118</v>
      </c>
    </row>
    <row r="35" spans="1:15" x14ac:dyDescent="0.35">
      <c r="A35" s="25" t="s">
        <v>8</v>
      </c>
      <c r="B35" s="11"/>
      <c r="C35" s="12">
        <v>2186</v>
      </c>
      <c r="D35" s="25" t="s">
        <v>278</v>
      </c>
      <c r="E35" s="13">
        <v>353534.42892398551</v>
      </c>
      <c r="F35" s="13">
        <v>839.74923734913421</v>
      </c>
      <c r="G35" s="13">
        <v>355868.93180748413</v>
      </c>
      <c r="H35" s="13">
        <v>847.30698049400985</v>
      </c>
      <c r="I35" s="13">
        <v>357625.84886263474</v>
      </c>
      <c r="J35" s="13">
        <v>851.49011633960652</v>
      </c>
      <c r="K35" s="19">
        <f t="shared" si="1"/>
        <v>1756.9170551506104</v>
      </c>
      <c r="L35" s="19">
        <f t="shared" si="2"/>
        <v>4.1831358455966665</v>
      </c>
      <c r="M35" s="13">
        <f t="shared" si="3"/>
        <v>60</v>
      </c>
      <c r="N35" s="13">
        <f t="shared" si="4"/>
        <v>119</v>
      </c>
      <c r="O35" s="13">
        <f t="shared" si="5"/>
        <v>238</v>
      </c>
    </row>
    <row r="36" spans="1:15" x14ac:dyDescent="0.35">
      <c r="A36" s="25" t="s">
        <v>8</v>
      </c>
      <c r="B36" s="11" t="s">
        <v>47</v>
      </c>
      <c r="C36" s="12">
        <v>2110</v>
      </c>
      <c r="D36" s="25" t="s">
        <v>48</v>
      </c>
      <c r="E36" s="13">
        <v>238155.44853004563</v>
      </c>
      <c r="F36" s="13">
        <v>582.28716022016044</v>
      </c>
      <c r="G36" s="13">
        <v>241169.16535681213</v>
      </c>
      <c r="H36" s="13">
        <v>598.43465349084897</v>
      </c>
      <c r="I36" s="13">
        <v>240119.77797120891</v>
      </c>
      <c r="J36" s="13">
        <v>595.83071456875655</v>
      </c>
      <c r="K36" s="19">
        <f t="shared" si="1"/>
        <v>-1049.3873856032151</v>
      </c>
      <c r="L36" s="19">
        <f t="shared" si="2"/>
        <v>-2.6039389220924249</v>
      </c>
      <c r="M36" s="13">
        <f t="shared" si="3"/>
        <v>40</v>
      </c>
      <c r="N36" s="13">
        <f t="shared" si="4"/>
        <v>80</v>
      </c>
      <c r="O36" s="13">
        <f t="shared" si="5"/>
        <v>160</v>
      </c>
    </row>
    <row r="37" spans="1:15" x14ac:dyDescent="0.35">
      <c r="A37" s="25" t="s">
        <v>8</v>
      </c>
      <c r="B37" s="11" t="s">
        <v>49</v>
      </c>
      <c r="C37" s="12">
        <v>2111</v>
      </c>
      <c r="D37" s="25" t="s">
        <v>50</v>
      </c>
      <c r="E37" s="13">
        <v>286375.68968258967</v>
      </c>
      <c r="F37" s="13">
        <v>670.66906248850034</v>
      </c>
      <c r="G37" s="13">
        <v>294622.26446478901</v>
      </c>
      <c r="H37" s="13">
        <v>689.98188399248011</v>
      </c>
      <c r="I37" s="13">
        <v>292648.99605102639</v>
      </c>
      <c r="J37" s="13">
        <v>685.36064648952322</v>
      </c>
      <c r="K37" s="19">
        <f t="shared" si="1"/>
        <v>-1973.2684137626202</v>
      </c>
      <c r="L37" s="19">
        <f t="shared" si="2"/>
        <v>-4.6212375029568875</v>
      </c>
      <c r="M37" s="13">
        <f t="shared" si="3"/>
        <v>49</v>
      </c>
      <c r="N37" s="13">
        <f t="shared" si="4"/>
        <v>98</v>
      </c>
      <c r="O37" s="13">
        <f t="shared" si="5"/>
        <v>195</v>
      </c>
    </row>
    <row r="38" spans="1:15" x14ac:dyDescent="0.35">
      <c r="A38" s="25" t="s">
        <v>8</v>
      </c>
      <c r="B38" s="11" t="s">
        <v>51</v>
      </c>
      <c r="C38" s="12">
        <v>2024</v>
      </c>
      <c r="D38" s="25" t="s">
        <v>52</v>
      </c>
      <c r="E38" s="13">
        <v>600696.67724083154</v>
      </c>
      <c r="F38" s="13">
        <v>991.24864231160325</v>
      </c>
      <c r="G38" s="13">
        <v>588099.88949947723</v>
      </c>
      <c r="H38" s="13">
        <v>1000.1698801011518</v>
      </c>
      <c r="I38" s="13">
        <v>591346.56370753783</v>
      </c>
      <c r="J38" s="13">
        <v>1005.691434876765</v>
      </c>
      <c r="K38" s="19">
        <f t="shared" si="1"/>
        <v>3246.6742080606055</v>
      </c>
      <c r="L38" s="19">
        <f t="shared" si="2"/>
        <v>5.5215547756132537</v>
      </c>
      <c r="M38" s="13">
        <f t="shared" si="3"/>
        <v>99</v>
      </c>
      <c r="N38" s="13">
        <f t="shared" si="4"/>
        <v>197</v>
      </c>
      <c r="O38" s="13">
        <f t="shared" si="5"/>
        <v>394</v>
      </c>
    </row>
    <row r="39" spans="1:15" x14ac:dyDescent="0.35">
      <c r="A39" s="25" t="s">
        <v>8</v>
      </c>
      <c r="B39" s="11" t="s">
        <v>53</v>
      </c>
      <c r="C39" s="12">
        <v>2112</v>
      </c>
      <c r="D39" s="25" t="s">
        <v>279</v>
      </c>
      <c r="E39" s="13">
        <v>203063.65827162511</v>
      </c>
      <c r="F39" s="13">
        <v>636.56319207405988</v>
      </c>
      <c r="G39" s="13">
        <v>204828.25131598106</v>
      </c>
      <c r="H39" s="13">
        <v>652.3192717069461</v>
      </c>
      <c r="I39" s="13">
        <v>203397.03213563925</v>
      </c>
      <c r="J39" s="13">
        <v>647.7612488396154</v>
      </c>
      <c r="K39" s="19">
        <f t="shared" si="1"/>
        <v>-1431.21918034181</v>
      </c>
      <c r="L39" s="19">
        <f t="shared" si="2"/>
        <v>-4.558022867330692</v>
      </c>
      <c r="M39" s="13">
        <f t="shared" si="3"/>
        <v>34</v>
      </c>
      <c r="N39" s="13">
        <f t="shared" si="4"/>
        <v>68</v>
      </c>
      <c r="O39" s="13">
        <f t="shared" si="5"/>
        <v>136</v>
      </c>
    </row>
    <row r="40" spans="1:15" x14ac:dyDescent="0.35">
      <c r="A40" s="25" t="s">
        <v>8</v>
      </c>
      <c r="B40" s="11"/>
      <c r="C40" s="12">
        <v>2167</v>
      </c>
      <c r="D40" s="25" t="s">
        <v>280</v>
      </c>
      <c r="E40" s="13">
        <v>156570.3190608577</v>
      </c>
      <c r="F40" s="13">
        <v>802.92471313260353</v>
      </c>
      <c r="G40" s="13">
        <v>154738.84779187146</v>
      </c>
      <c r="H40" s="13">
        <v>810.15103555953647</v>
      </c>
      <c r="I40" s="13">
        <v>155251.55856271964</v>
      </c>
      <c r="J40" s="13">
        <v>812.83538514512907</v>
      </c>
      <c r="K40" s="19">
        <f t="shared" si="1"/>
        <v>512.71077084817807</v>
      </c>
      <c r="L40" s="19">
        <f t="shared" si="2"/>
        <v>2.6843495855925994</v>
      </c>
      <c r="M40" s="13">
        <f t="shared" si="3"/>
        <v>26</v>
      </c>
      <c r="N40" s="13">
        <f t="shared" si="4"/>
        <v>52</v>
      </c>
      <c r="O40" s="13">
        <f t="shared" si="5"/>
        <v>104</v>
      </c>
    </row>
    <row r="41" spans="1:15" x14ac:dyDescent="0.35">
      <c r="A41" s="25" t="s">
        <v>8</v>
      </c>
      <c r="B41" s="11"/>
      <c r="C41" s="12">
        <v>2025</v>
      </c>
      <c r="D41" s="25" t="s">
        <v>54</v>
      </c>
      <c r="E41" s="13">
        <v>378185.43083676411</v>
      </c>
      <c r="F41" s="13">
        <v>959.8614995856957</v>
      </c>
      <c r="G41" s="13">
        <v>381589.09971773089</v>
      </c>
      <c r="H41" s="13">
        <v>968.50025309068758</v>
      </c>
      <c r="I41" s="13">
        <v>384734.51581744081</v>
      </c>
      <c r="J41" s="13">
        <v>976.48354268385992</v>
      </c>
      <c r="K41" s="19">
        <f t="shared" si="1"/>
        <v>3145.4160997099243</v>
      </c>
      <c r="L41" s="19">
        <f t="shared" si="2"/>
        <v>7.9832895931723442</v>
      </c>
      <c r="M41" s="13">
        <f t="shared" si="3"/>
        <v>64</v>
      </c>
      <c r="N41" s="13">
        <f t="shared" si="4"/>
        <v>128</v>
      </c>
      <c r="O41" s="13">
        <f t="shared" si="5"/>
        <v>256</v>
      </c>
    </row>
    <row r="42" spans="1:15" x14ac:dyDescent="0.35">
      <c r="A42" s="25" t="s">
        <v>8</v>
      </c>
      <c r="B42" s="11"/>
      <c r="C42" s="12">
        <v>2018</v>
      </c>
      <c r="D42" s="30" t="s">
        <v>55</v>
      </c>
      <c r="E42" s="13">
        <v>303708.66643443168</v>
      </c>
      <c r="F42" s="13">
        <v>733.59581264355484</v>
      </c>
      <c r="G42" s="13">
        <v>307182.24261092121</v>
      </c>
      <c r="H42" s="13">
        <v>740.19817496607516</v>
      </c>
      <c r="I42" s="13">
        <v>377660.52787078719</v>
      </c>
      <c r="J42" s="13">
        <v>910.02536836334264</v>
      </c>
      <c r="K42" s="19">
        <f t="shared" si="1"/>
        <v>70478.285259865981</v>
      </c>
      <c r="L42" s="19">
        <f t="shared" si="2"/>
        <v>169.82719339726748</v>
      </c>
      <c r="M42" s="13">
        <f t="shared" si="3"/>
        <v>63</v>
      </c>
      <c r="N42" s="13">
        <f t="shared" si="4"/>
        <v>126</v>
      </c>
      <c r="O42" s="13">
        <f t="shared" si="5"/>
        <v>252</v>
      </c>
    </row>
    <row r="43" spans="1:15" x14ac:dyDescent="0.35">
      <c r="A43" s="25" t="s">
        <v>8</v>
      </c>
      <c r="B43" s="11"/>
      <c r="C43" s="12">
        <v>2008</v>
      </c>
      <c r="D43" s="30" t="s">
        <v>56</v>
      </c>
      <c r="E43" s="13">
        <v>272765.40157424024</v>
      </c>
      <c r="F43" s="13">
        <v>657.26602788973548</v>
      </c>
      <c r="G43" s="13">
        <v>275883.47161418584</v>
      </c>
      <c r="H43" s="13">
        <v>663.18142214948523</v>
      </c>
      <c r="I43" s="13">
        <v>293285.84572703741</v>
      </c>
      <c r="J43" s="13">
        <v>705.01405222845528</v>
      </c>
      <c r="K43" s="19">
        <f t="shared" si="1"/>
        <v>17402.374112851568</v>
      </c>
      <c r="L43" s="19">
        <f t="shared" si="2"/>
        <v>41.832630078970055</v>
      </c>
      <c r="M43" s="13">
        <f t="shared" si="3"/>
        <v>49</v>
      </c>
      <c r="N43" s="13">
        <f t="shared" si="4"/>
        <v>98</v>
      </c>
      <c r="O43" s="13">
        <f t="shared" si="5"/>
        <v>196</v>
      </c>
    </row>
    <row r="44" spans="1:15" x14ac:dyDescent="0.35">
      <c r="A44" s="25" t="s">
        <v>8</v>
      </c>
      <c r="B44" s="11"/>
      <c r="C44" s="12">
        <v>3028</v>
      </c>
      <c r="D44" s="25" t="s">
        <v>57</v>
      </c>
      <c r="E44" s="13">
        <v>105526.31560467122</v>
      </c>
      <c r="F44" s="13">
        <v>514.76251514473768</v>
      </c>
      <c r="G44" s="13">
        <v>110898.29858119835</v>
      </c>
      <c r="H44" s="13">
        <v>535.74057285603067</v>
      </c>
      <c r="I44" s="13">
        <v>109432.92650741042</v>
      </c>
      <c r="J44" s="13">
        <v>528.66148071212763</v>
      </c>
      <c r="K44" s="19">
        <f t="shared" si="1"/>
        <v>-1465.3720737879339</v>
      </c>
      <c r="L44" s="19">
        <f t="shared" si="2"/>
        <v>-7.0790921439030399</v>
      </c>
      <c r="M44" s="13">
        <f t="shared" si="3"/>
        <v>18</v>
      </c>
      <c r="N44" s="13">
        <f t="shared" si="4"/>
        <v>36</v>
      </c>
      <c r="O44" s="13">
        <f t="shared" si="5"/>
        <v>73</v>
      </c>
    </row>
    <row r="45" spans="1:15" x14ac:dyDescent="0.35">
      <c r="A45" s="25" t="s">
        <v>8</v>
      </c>
      <c r="B45" s="11" t="s">
        <v>58</v>
      </c>
      <c r="C45" s="12">
        <v>2147</v>
      </c>
      <c r="D45" s="25" t="s">
        <v>59</v>
      </c>
      <c r="E45" s="13">
        <v>121523.54877063168</v>
      </c>
      <c r="F45" s="13">
        <v>578.68356557443656</v>
      </c>
      <c r="G45" s="13">
        <v>121449.47727606368</v>
      </c>
      <c r="H45" s="13">
        <v>583.89171767338314</v>
      </c>
      <c r="I45" s="13">
        <v>120198.87731584793</v>
      </c>
      <c r="J45" s="13">
        <v>577.87921786465347</v>
      </c>
      <c r="K45" s="19">
        <f t="shared" si="1"/>
        <v>-1250.5999602157535</v>
      </c>
      <c r="L45" s="19">
        <f t="shared" si="2"/>
        <v>-6.0124998087296717</v>
      </c>
      <c r="M45" s="13">
        <f t="shared" si="3"/>
        <v>20</v>
      </c>
      <c r="N45" s="13">
        <f t="shared" si="4"/>
        <v>40</v>
      </c>
      <c r="O45" s="13">
        <f t="shared" si="5"/>
        <v>80</v>
      </c>
    </row>
    <row r="46" spans="1:15" x14ac:dyDescent="0.35">
      <c r="A46" s="25" t="s">
        <v>8</v>
      </c>
      <c r="B46" s="11" t="s">
        <v>60</v>
      </c>
      <c r="C46" s="12">
        <v>2120</v>
      </c>
      <c r="D46" s="25" t="s">
        <v>281</v>
      </c>
      <c r="E46" s="13">
        <v>336909.63360861858</v>
      </c>
      <c r="F46" s="13">
        <v>861.66146702971503</v>
      </c>
      <c r="G46" s="13">
        <v>339941.82031451084</v>
      </c>
      <c r="H46" s="13">
        <v>869.41642024171574</v>
      </c>
      <c r="I46" s="13">
        <v>341756.45705518423</v>
      </c>
      <c r="J46" s="13">
        <v>874.05743492374484</v>
      </c>
      <c r="K46" s="19">
        <f t="shared" si="1"/>
        <v>1814.6367406733916</v>
      </c>
      <c r="L46" s="19">
        <f t="shared" si="2"/>
        <v>4.6410146820290947</v>
      </c>
      <c r="M46" s="13">
        <f t="shared" si="3"/>
        <v>57</v>
      </c>
      <c r="N46" s="13">
        <f t="shared" si="4"/>
        <v>114</v>
      </c>
      <c r="O46" s="13">
        <f t="shared" si="5"/>
        <v>228</v>
      </c>
    </row>
    <row r="47" spans="1:15" x14ac:dyDescent="0.35">
      <c r="A47" s="25" t="s">
        <v>8</v>
      </c>
      <c r="B47" s="11" t="s">
        <v>61</v>
      </c>
      <c r="C47" s="12">
        <v>2113</v>
      </c>
      <c r="D47" s="25" t="s">
        <v>62</v>
      </c>
      <c r="E47" s="13">
        <v>348919.11833444569</v>
      </c>
      <c r="F47" s="13">
        <v>684.15513398910923</v>
      </c>
      <c r="G47" s="13">
        <v>345530.66089159995</v>
      </c>
      <c r="H47" s="13">
        <v>699.45477913279342</v>
      </c>
      <c r="I47" s="13">
        <v>342064.24363619526</v>
      </c>
      <c r="J47" s="13">
        <v>692.4377401542414</v>
      </c>
      <c r="K47" s="19">
        <f t="shared" si="1"/>
        <v>-3466.4172554046963</v>
      </c>
      <c r="L47" s="19">
        <f t="shared" si="2"/>
        <v>-7.0170389785520229</v>
      </c>
      <c r="M47" s="13">
        <f t="shared" si="3"/>
        <v>57</v>
      </c>
      <c r="N47" s="13">
        <f t="shared" si="4"/>
        <v>114</v>
      </c>
      <c r="O47" s="13">
        <f t="shared" si="5"/>
        <v>228</v>
      </c>
    </row>
    <row r="48" spans="1:15" x14ac:dyDescent="0.35">
      <c r="A48" s="25" t="s">
        <v>8</v>
      </c>
      <c r="B48" s="11" t="s">
        <v>63</v>
      </c>
      <c r="C48" s="12">
        <v>2103</v>
      </c>
      <c r="D48" s="30" t="s">
        <v>64</v>
      </c>
      <c r="E48" s="13">
        <v>204951.81023627927</v>
      </c>
      <c r="F48" s="13">
        <v>962.21507153182756</v>
      </c>
      <c r="G48" s="13">
        <v>205825.50152307452</v>
      </c>
      <c r="H48" s="13">
        <v>970.87500718431374</v>
      </c>
      <c r="I48" s="13">
        <v>208304.9865631951</v>
      </c>
      <c r="J48" s="13">
        <v>982.57069133582593</v>
      </c>
      <c r="K48" s="19">
        <f t="shared" si="1"/>
        <v>2479.4850401205767</v>
      </c>
      <c r="L48" s="19">
        <f t="shared" si="2"/>
        <v>11.695684151512182</v>
      </c>
      <c r="M48" s="13">
        <f t="shared" si="3"/>
        <v>35</v>
      </c>
      <c r="N48" s="13">
        <f t="shared" si="4"/>
        <v>69</v>
      </c>
      <c r="O48" s="13">
        <f t="shared" si="5"/>
        <v>139</v>
      </c>
    </row>
    <row r="49" spans="1:15" x14ac:dyDescent="0.35">
      <c r="A49" s="25" t="s">
        <v>8</v>
      </c>
      <c r="B49" s="11" t="s">
        <v>65</v>
      </c>
      <c r="C49" s="12">
        <v>2084</v>
      </c>
      <c r="D49" s="25" t="s">
        <v>66</v>
      </c>
      <c r="E49" s="13">
        <v>389881.7712280525</v>
      </c>
      <c r="F49" s="13">
        <v>989.54764271079318</v>
      </c>
      <c r="G49" s="13">
        <v>378413.90359996539</v>
      </c>
      <c r="H49" s="13">
        <v>998.45357150386644</v>
      </c>
      <c r="I49" s="13">
        <v>383758.95886432461</v>
      </c>
      <c r="J49" s="13">
        <v>1012.5566196947879</v>
      </c>
      <c r="K49" s="19">
        <f t="shared" si="1"/>
        <v>5345.0552643592237</v>
      </c>
      <c r="L49" s="19">
        <f t="shared" si="2"/>
        <v>14.103048190921413</v>
      </c>
      <c r="M49" s="13">
        <f t="shared" si="3"/>
        <v>64</v>
      </c>
      <c r="N49" s="13">
        <f t="shared" si="4"/>
        <v>128</v>
      </c>
      <c r="O49" s="13">
        <f t="shared" si="5"/>
        <v>256</v>
      </c>
    </row>
    <row r="50" spans="1:15" x14ac:dyDescent="0.35">
      <c r="A50" s="25" t="s">
        <v>8</v>
      </c>
      <c r="B50" s="11"/>
      <c r="C50" s="12">
        <v>2183</v>
      </c>
      <c r="D50" s="25" t="s">
        <v>67</v>
      </c>
      <c r="E50" s="13">
        <v>375984.46068795404</v>
      </c>
      <c r="F50" s="13">
        <v>910.37399682313321</v>
      </c>
      <c r="G50" s="13">
        <v>378449.75347495137</v>
      </c>
      <c r="H50" s="13">
        <v>918.56736280328005</v>
      </c>
      <c r="I50" s="13">
        <v>380439.58663272311</v>
      </c>
      <c r="J50" s="13">
        <v>923.39705493379392</v>
      </c>
      <c r="K50" s="19">
        <f t="shared" si="1"/>
        <v>1989.8331577717327</v>
      </c>
      <c r="L50" s="19">
        <f t="shared" si="2"/>
        <v>4.8296921305138767</v>
      </c>
      <c r="M50" s="13">
        <f t="shared" si="3"/>
        <v>63</v>
      </c>
      <c r="N50" s="13">
        <f t="shared" si="4"/>
        <v>127</v>
      </c>
      <c r="O50" s="13">
        <f t="shared" si="5"/>
        <v>254</v>
      </c>
    </row>
    <row r="51" spans="1:15" x14ac:dyDescent="0.35">
      <c r="A51" s="25" t="s">
        <v>8</v>
      </c>
      <c r="B51" s="11"/>
      <c r="C51" s="12">
        <v>2007</v>
      </c>
      <c r="D51" s="25" t="s">
        <v>69</v>
      </c>
      <c r="E51" s="13">
        <v>335685.00062190439</v>
      </c>
      <c r="F51" s="13">
        <v>812.79661167531333</v>
      </c>
      <c r="G51" s="13">
        <v>339526.27741228737</v>
      </c>
      <c r="H51" s="13">
        <v>820.11178118909993</v>
      </c>
      <c r="I51" s="13">
        <v>342350.76534926658</v>
      </c>
      <c r="J51" s="13">
        <v>826.93421581948451</v>
      </c>
      <c r="K51" s="19">
        <f t="shared" si="1"/>
        <v>2824.4879369792179</v>
      </c>
      <c r="L51" s="19">
        <f t="shared" si="2"/>
        <v>6.8224346303845778</v>
      </c>
      <c r="M51" s="13">
        <f t="shared" si="3"/>
        <v>57</v>
      </c>
      <c r="N51" s="13">
        <f t="shared" si="4"/>
        <v>114</v>
      </c>
      <c r="O51" s="13">
        <f t="shared" si="5"/>
        <v>228</v>
      </c>
    </row>
    <row r="52" spans="1:15" x14ac:dyDescent="0.35">
      <c r="A52" s="25" t="s">
        <v>8</v>
      </c>
      <c r="B52" s="11" t="s">
        <v>70</v>
      </c>
      <c r="C52" s="12">
        <v>5201</v>
      </c>
      <c r="D52" s="25" t="s">
        <v>71</v>
      </c>
      <c r="E52" s="13">
        <v>94800.235239561371</v>
      </c>
      <c r="F52" s="13">
        <v>462.44017190029939</v>
      </c>
      <c r="G52" s="13">
        <v>99172.639174438169</v>
      </c>
      <c r="H52" s="13">
        <v>481.42057851669011</v>
      </c>
      <c r="I52" s="13">
        <v>98077.594777484148</v>
      </c>
      <c r="J52" s="13">
        <v>476.10482901691336</v>
      </c>
      <c r="K52" s="19">
        <f t="shared" si="1"/>
        <v>-1095.0443969540211</v>
      </c>
      <c r="L52" s="19">
        <f t="shared" si="2"/>
        <v>-5.3157494997767571</v>
      </c>
      <c r="M52" s="13">
        <f t="shared" si="3"/>
        <v>16</v>
      </c>
      <c r="N52" s="13">
        <f t="shared" si="4"/>
        <v>33</v>
      </c>
      <c r="O52" s="13">
        <f t="shared" si="5"/>
        <v>65</v>
      </c>
    </row>
    <row r="53" spans="1:15" x14ac:dyDescent="0.35">
      <c r="A53" s="25" t="s">
        <v>8</v>
      </c>
      <c r="B53" s="11" t="s">
        <v>72</v>
      </c>
      <c r="C53" s="12">
        <v>2027</v>
      </c>
      <c r="D53" s="30" t="s">
        <v>73</v>
      </c>
      <c r="E53" s="13">
        <v>298000.31818947149</v>
      </c>
      <c r="F53" s="13">
        <v>790.45177238586598</v>
      </c>
      <c r="G53" s="13">
        <v>291111.53099632537</v>
      </c>
      <c r="H53" s="13">
        <v>797.56583834609694</v>
      </c>
      <c r="I53" s="13">
        <v>293172.22991655592</v>
      </c>
      <c r="J53" s="13">
        <v>803.21158881248198</v>
      </c>
      <c r="K53" s="19">
        <f t="shared" si="1"/>
        <v>2060.6989202305558</v>
      </c>
      <c r="L53" s="19">
        <f t="shared" si="2"/>
        <v>5.6457504663850386</v>
      </c>
      <c r="M53" s="13">
        <f t="shared" si="3"/>
        <v>49</v>
      </c>
      <c r="N53" s="13">
        <f t="shared" si="4"/>
        <v>98</v>
      </c>
      <c r="O53" s="13">
        <f t="shared" si="5"/>
        <v>195</v>
      </c>
    </row>
    <row r="54" spans="1:15" x14ac:dyDescent="0.35">
      <c r="A54" s="25" t="s">
        <v>8</v>
      </c>
      <c r="B54" s="11" t="s">
        <v>74</v>
      </c>
      <c r="C54" s="12">
        <v>2182</v>
      </c>
      <c r="D54" s="25" t="s">
        <v>75</v>
      </c>
      <c r="E54" s="13">
        <v>390996.5424952209</v>
      </c>
      <c r="F54" s="13">
        <v>946.72286318455428</v>
      </c>
      <c r="G54" s="13">
        <v>394515.51138128282</v>
      </c>
      <c r="H54" s="13">
        <v>955.24336896194393</v>
      </c>
      <c r="I54" s="13">
        <v>397271.29139911075</v>
      </c>
      <c r="J54" s="13">
        <v>961.91595980414229</v>
      </c>
      <c r="K54" s="19">
        <f t="shared" si="1"/>
        <v>2755.7800178279285</v>
      </c>
      <c r="L54" s="19">
        <f t="shared" si="2"/>
        <v>6.6725908421983604</v>
      </c>
      <c r="M54" s="13">
        <f t="shared" si="3"/>
        <v>66</v>
      </c>
      <c r="N54" s="13">
        <f t="shared" si="4"/>
        <v>132</v>
      </c>
      <c r="O54" s="13">
        <f t="shared" si="5"/>
        <v>265</v>
      </c>
    </row>
    <row r="55" spans="1:15" x14ac:dyDescent="0.35">
      <c r="A55" s="25" t="s">
        <v>8</v>
      </c>
      <c r="B55" s="11"/>
      <c r="C55" s="12">
        <v>2034</v>
      </c>
      <c r="D55" s="25" t="s">
        <v>282</v>
      </c>
      <c r="E55" s="13">
        <v>492172.96553818561</v>
      </c>
      <c r="F55" s="13">
        <v>923.40143628177418</v>
      </c>
      <c r="G55" s="13">
        <v>477968.28124832752</v>
      </c>
      <c r="H55" s="13">
        <v>931.71204921701269</v>
      </c>
      <c r="I55" s="13">
        <v>482895.41002250463</v>
      </c>
      <c r="J55" s="13">
        <v>941.31658873782578</v>
      </c>
      <c r="K55" s="19">
        <f t="shared" si="1"/>
        <v>4927.1287741771084</v>
      </c>
      <c r="L55" s="19">
        <f t="shared" si="2"/>
        <v>9.6045395208130913</v>
      </c>
      <c r="M55" s="13">
        <f t="shared" si="3"/>
        <v>80</v>
      </c>
      <c r="N55" s="13">
        <f t="shared" si="4"/>
        <v>161</v>
      </c>
      <c r="O55" s="13">
        <f t="shared" si="5"/>
        <v>322</v>
      </c>
    </row>
    <row r="56" spans="1:15" x14ac:dyDescent="0.35">
      <c r="A56" s="25" t="s">
        <v>8</v>
      </c>
      <c r="B56" s="11" t="s">
        <v>77</v>
      </c>
      <c r="C56" s="12">
        <v>2033</v>
      </c>
      <c r="D56" s="25" t="s">
        <v>78</v>
      </c>
      <c r="E56" s="13">
        <v>155680.53750875566</v>
      </c>
      <c r="F56" s="13">
        <v>810.83613285810236</v>
      </c>
      <c r="G56" s="13">
        <v>151354.72674157028</v>
      </c>
      <c r="H56" s="13">
        <v>818.13365806254205</v>
      </c>
      <c r="I56" s="13">
        <v>152427.7856622859</v>
      </c>
      <c r="J56" s="13">
        <v>823.93397655289675</v>
      </c>
      <c r="K56" s="19">
        <f t="shared" si="1"/>
        <v>1073.0589207156154</v>
      </c>
      <c r="L56" s="19">
        <f t="shared" si="2"/>
        <v>5.800318490354698</v>
      </c>
      <c r="M56" s="13">
        <f t="shared" si="3"/>
        <v>25</v>
      </c>
      <c r="N56" s="13">
        <f t="shared" si="4"/>
        <v>51</v>
      </c>
      <c r="O56" s="13">
        <f t="shared" si="5"/>
        <v>102</v>
      </c>
    </row>
    <row r="57" spans="1:15" x14ac:dyDescent="0.35">
      <c r="A57" s="25" t="s">
        <v>8</v>
      </c>
      <c r="B57" s="11" t="s">
        <v>79</v>
      </c>
      <c r="C57" s="12">
        <v>2093</v>
      </c>
      <c r="D57" s="25" t="s">
        <v>80</v>
      </c>
      <c r="E57" s="13">
        <v>293596.26894426701</v>
      </c>
      <c r="F57" s="13">
        <v>758.6466897784677</v>
      </c>
      <c r="G57" s="13">
        <v>295473.16085815104</v>
      </c>
      <c r="H57" s="13">
        <v>765.47450999520993</v>
      </c>
      <c r="I57" s="13">
        <v>296386.46362753108</v>
      </c>
      <c r="J57" s="13">
        <v>767.84057934593545</v>
      </c>
      <c r="K57" s="19">
        <f t="shared" si="1"/>
        <v>913.30276938003954</v>
      </c>
      <c r="L57" s="19">
        <f t="shared" si="2"/>
        <v>2.3660693507255246</v>
      </c>
      <c r="M57" s="13">
        <f t="shared" si="3"/>
        <v>49</v>
      </c>
      <c r="N57" s="13">
        <f t="shared" si="4"/>
        <v>99</v>
      </c>
      <c r="O57" s="13">
        <f t="shared" si="5"/>
        <v>198</v>
      </c>
    </row>
    <row r="58" spans="1:15" x14ac:dyDescent="0.35">
      <c r="A58" s="25" t="s">
        <v>8</v>
      </c>
      <c r="B58" s="11"/>
      <c r="C58" s="12">
        <v>2114</v>
      </c>
      <c r="D58" s="25" t="s">
        <v>81</v>
      </c>
      <c r="E58" s="13">
        <v>105858.48861066325</v>
      </c>
      <c r="F58" s="13">
        <v>496.98820943973357</v>
      </c>
      <c r="G58" s="13">
        <v>107998.39548830633</v>
      </c>
      <c r="H58" s="13">
        <v>511.84073691140441</v>
      </c>
      <c r="I58" s="13">
        <v>106761.00708939083</v>
      </c>
      <c r="J58" s="13">
        <v>505.9763369165442</v>
      </c>
      <c r="K58" s="19">
        <f t="shared" si="1"/>
        <v>-1237.3883989155001</v>
      </c>
      <c r="L58" s="19">
        <f t="shared" si="2"/>
        <v>-5.8643999948602072</v>
      </c>
      <c r="M58" s="13">
        <f t="shared" si="3"/>
        <v>18</v>
      </c>
      <c r="N58" s="13">
        <f t="shared" si="4"/>
        <v>36</v>
      </c>
      <c r="O58" s="13">
        <f t="shared" si="5"/>
        <v>71</v>
      </c>
    </row>
    <row r="59" spans="1:15" x14ac:dyDescent="0.35">
      <c r="A59" s="25" t="s">
        <v>8</v>
      </c>
      <c r="B59" s="11"/>
      <c r="C59" s="12">
        <v>2121</v>
      </c>
      <c r="D59" s="25" t="s">
        <v>82</v>
      </c>
      <c r="E59" s="13">
        <v>168959.70816386564</v>
      </c>
      <c r="F59" s="13">
        <v>628.10300432663803</v>
      </c>
      <c r="G59" s="13">
        <v>155942.34623152489</v>
      </c>
      <c r="H59" s="13">
        <v>631.34553130172026</v>
      </c>
      <c r="I59" s="13">
        <v>154642.89423098249</v>
      </c>
      <c r="J59" s="13">
        <v>626.08459202826918</v>
      </c>
      <c r="K59" s="19">
        <f t="shared" si="1"/>
        <v>-1299.4520005423983</v>
      </c>
      <c r="L59" s="19">
        <f t="shared" si="2"/>
        <v>-5.260939273451072</v>
      </c>
      <c r="M59" s="13">
        <f t="shared" si="3"/>
        <v>26</v>
      </c>
      <c r="N59" s="13">
        <f t="shared" si="4"/>
        <v>52</v>
      </c>
      <c r="O59" s="13">
        <f t="shared" si="5"/>
        <v>103</v>
      </c>
    </row>
    <row r="60" spans="1:15" x14ac:dyDescent="0.35">
      <c r="A60" s="25" t="s">
        <v>8</v>
      </c>
      <c r="B60" s="11" t="s">
        <v>83</v>
      </c>
      <c r="C60" s="12">
        <v>3308</v>
      </c>
      <c r="D60" s="30" t="s">
        <v>84</v>
      </c>
      <c r="E60" s="13">
        <v>240449.00121894304</v>
      </c>
      <c r="F60" s="13">
        <v>605.66499047592708</v>
      </c>
      <c r="G60" s="13">
        <v>247883.93180672568</v>
      </c>
      <c r="H60" s="13">
        <v>624.39277533180268</v>
      </c>
      <c r="I60" s="13">
        <v>294040.92153310467</v>
      </c>
      <c r="J60" s="13">
        <v>740.6572330808682</v>
      </c>
      <c r="K60" s="19">
        <f t="shared" si="1"/>
        <v>46156.98972637899</v>
      </c>
      <c r="L60" s="19">
        <f t="shared" si="2"/>
        <v>116.26445774906551</v>
      </c>
      <c r="M60" s="13">
        <f t="shared" si="3"/>
        <v>49</v>
      </c>
      <c r="N60" s="13">
        <f t="shared" si="4"/>
        <v>98</v>
      </c>
      <c r="O60" s="13">
        <f t="shared" si="5"/>
        <v>196</v>
      </c>
    </row>
    <row r="61" spans="1:15" x14ac:dyDescent="0.35">
      <c r="A61" s="25" t="s">
        <v>8</v>
      </c>
      <c r="B61" s="11" t="s">
        <v>85</v>
      </c>
      <c r="C61" s="12">
        <v>2026</v>
      </c>
      <c r="D61" s="25" t="s">
        <v>86</v>
      </c>
      <c r="E61" s="13">
        <v>229650.74150924705</v>
      </c>
      <c r="F61" s="13">
        <v>733.70843932666787</v>
      </c>
      <c r="G61" s="13">
        <v>216171.05006447021</v>
      </c>
      <c r="H61" s="13">
        <v>740.31181528928153</v>
      </c>
      <c r="I61" s="13">
        <v>219051.49070390384</v>
      </c>
      <c r="J61" s="13">
        <v>750.17633802706791</v>
      </c>
      <c r="K61" s="19">
        <f t="shared" si="1"/>
        <v>2880.4406394336256</v>
      </c>
      <c r="L61" s="19">
        <f t="shared" si="2"/>
        <v>9.8645227377863876</v>
      </c>
      <c r="M61" s="13">
        <f t="shared" si="3"/>
        <v>37</v>
      </c>
      <c r="N61" s="13">
        <f t="shared" si="4"/>
        <v>73</v>
      </c>
      <c r="O61" s="13">
        <f t="shared" si="5"/>
        <v>146</v>
      </c>
    </row>
    <row r="62" spans="1:15" x14ac:dyDescent="0.35">
      <c r="A62" s="25" t="s">
        <v>8</v>
      </c>
      <c r="B62" s="11" t="s">
        <v>87</v>
      </c>
      <c r="C62" s="12">
        <v>5203</v>
      </c>
      <c r="D62" s="25" t="s">
        <v>88</v>
      </c>
      <c r="E62" s="13">
        <v>149015.62285744716</v>
      </c>
      <c r="F62" s="13">
        <v>719.88223602631479</v>
      </c>
      <c r="G62" s="13">
        <v>149630.40228881332</v>
      </c>
      <c r="H62" s="13">
        <v>726.36117615928799</v>
      </c>
      <c r="I62" s="13">
        <v>149973.53518586262</v>
      </c>
      <c r="J62" s="13">
        <v>728.02686983428453</v>
      </c>
      <c r="K62" s="19">
        <f t="shared" si="1"/>
        <v>343.13289704930503</v>
      </c>
      <c r="L62" s="19">
        <f t="shared" si="2"/>
        <v>1.6656936749965325</v>
      </c>
      <c r="M62" s="13">
        <f t="shared" si="3"/>
        <v>25</v>
      </c>
      <c r="N62" s="13">
        <f t="shared" si="4"/>
        <v>50</v>
      </c>
      <c r="O62" s="13">
        <f t="shared" si="5"/>
        <v>100</v>
      </c>
    </row>
    <row r="63" spans="1:15" x14ac:dyDescent="0.35">
      <c r="A63" s="25" t="s">
        <v>8</v>
      </c>
      <c r="B63" s="11"/>
      <c r="C63" s="12">
        <v>5204</v>
      </c>
      <c r="D63" s="25" t="s">
        <v>89</v>
      </c>
      <c r="E63" s="13">
        <v>381655.19913348474</v>
      </c>
      <c r="F63" s="13">
        <v>881.42078321820952</v>
      </c>
      <c r="G63" s="13">
        <v>380643.32807809464</v>
      </c>
      <c r="H63" s="13">
        <v>889.35357027592204</v>
      </c>
      <c r="I63" s="13">
        <v>381908.11641712376</v>
      </c>
      <c r="J63" s="13">
        <v>892.30868321757885</v>
      </c>
      <c r="K63" s="19">
        <f t="shared" si="1"/>
        <v>1264.7883390291245</v>
      </c>
      <c r="L63" s="19">
        <f t="shared" si="2"/>
        <v>2.9551129416568074</v>
      </c>
      <c r="M63" s="13">
        <f t="shared" si="3"/>
        <v>64</v>
      </c>
      <c r="N63" s="13">
        <f t="shared" si="4"/>
        <v>127</v>
      </c>
      <c r="O63" s="13">
        <f t="shared" si="5"/>
        <v>255</v>
      </c>
    </row>
    <row r="64" spans="1:15" x14ac:dyDescent="0.35">
      <c r="A64" s="25" t="s">
        <v>8</v>
      </c>
      <c r="B64" s="11"/>
      <c r="C64" s="12">
        <v>2196</v>
      </c>
      <c r="D64" s="25" t="s">
        <v>90</v>
      </c>
      <c r="E64" s="13">
        <v>242604.03237362293</v>
      </c>
      <c r="F64" s="13">
        <v>1073.4691697947917</v>
      </c>
      <c r="G64" s="13">
        <v>241538.07748994869</v>
      </c>
      <c r="H64" s="13">
        <v>1083.1303923316084</v>
      </c>
      <c r="I64" s="13">
        <v>245369.29365179793</v>
      </c>
      <c r="J64" s="13">
        <v>1100.3107338645648</v>
      </c>
      <c r="K64" s="19">
        <f t="shared" si="1"/>
        <v>3831.2161618492391</v>
      </c>
      <c r="L64" s="19">
        <f t="shared" si="2"/>
        <v>17.18034153295639</v>
      </c>
      <c r="M64" s="13">
        <f t="shared" si="3"/>
        <v>41</v>
      </c>
      <c r="N64" s="13">
        <f t="shared" si="4"/>
        <v>82</v>
      </c>
      <c r="O64" s="13">
        <f t="shared" si="5"/>
        <v>164</v>
      </c>
    </row>
    <row r="65" spans="1:15" x14ac:dyDescent="0.35">
      <c r="A65" s="25" t="s">
        <v>8</v>
      </c>
      <c r="B65" s="11" t="s">
        <v>91</v>
      </c>
      <c r="C65" s="12">
        <v>2123</v>
      </c>
      <c r="D65" s="25" t="s">
        <v>283</v>
      </c>
      <c r="E65" s="13">
        <v>275013.43497778935</v>
      </c>
      <c r="F65" s="13">
        <v>859.41698430559177</v>
      </c>
      <c r="G65" s="13">
        <v>268817.03852364724</v>
      </c>
      <c r="H65" s="13">
        <v>867.15173717305561</v>
      </c>
      <c r="I65" s="13">
        <v>271001.85704205476</v>
      </c>
      <c r="J65" s="13">
        <v>874.199538845338</v>
      </c>
      <c r="K65" s="19">
        <f t="shared" si="1"/>
        <v>2184.8185184075264</v>
      </c>
      <c r="L65" s="19">
        <f t="shared" si="2"/>
        <v>7.0478016722823895</v>
      </c>
      <c r="M65" s="13">
        <f t="shared" si="3"/>
        <v>45</v>
      </c>
      <c r="N65" s="13">
        <f t="shared" si="4"/>
        <v>90</v>
      </c>
      <c r="O65" s="13">
        <f t="shared" si="5"/>
        <v>181</v>
      </c>
    </row>
    <row r="66" spans="1:15" x14ac:dyDescent="0.35">
      <c r="A66" s="25" t="s">
        <v>8</v>
      </c>
      <c r="B66" s="11" t="s">
        <v>92</v>
      </c>
      <c r="C66" s="12">
        <v>3379</v>
      </c>
      <c r="D66" s="25" t="s">
        <v>93</v>
      </c>
      <c r="E66" s="13">
        <v>359609.42901943438</v>
      </c>
      <c r="F66" s="13">
        <v>862.37273146147334</v>
      </c>
      <c r="G66" s="13">
        <v>358495.24345398223</v>
      </c>
      <c r="H66" s="13">
        <v>870.13408605335496</v>
      </c>
      <c r="I66" s="13">
        <v>360641.95260003553</v>
      </c>
      <c r="J66" s="13">
        <v>875.34454514571735</v>
      </c>
      <c r="K66" s="19">
        <f t="shared" si="1"/>
        <v>2146.7091460532974</v>
      </c>
      <c r="L66" s="19">
        <f t="shared" si="2"/>
        <v>5.2104590923623846</v>
      </c>
      <c r="M66" s="13">
        <f t="shared" si="3"/>
        <v>60</v>
      </c>
      <c r="N66" s="13">
        <f t="shared" si="4"/>
        <v>120</v>
      </c>
      <c r="O66" s="13">
        <f t="shared" si="5"/>
        <v>240</v>
      </c>
    </row>
    <row r="67" spans="1:15" x14ac:dyDescent="0.35">
      <c r="A67" s="25" t="s">
        <v>8</v>
      </c>
      <c r="B67" s="11"/>
      <c r="C67" s="12">
        <v>2029</v>
      </c>
      <c r="D67" s="25" t="s">
        <v>284</v>
      </c>
      <c r="E67" s="13">
        <v>631298.70469779172</v>
      </c>
      <c r="F67" s="13">
        <v>1005.2527144869294</v>
      </c>
      <c r="G67" s="13">
        <v>632923.19308985677</v>
      </c>
      <c r="H67" s="13">
        <v>1014.2999889260525</v>
      </c>
      <c r="I67" s="13">
        <v>636818.81219945347</v>
      </c>
      <c r="J67" s="13">
        <v>1020.5429682683549</v>
      </c>
      <c r="K67" s="19">
        <f t="shared" si="1"/>
        <v>3895.6191095967079</v>
      </c>
      <c r="L67" s="19">
        <f t="shared" si="2"/>
        <v>6.2429793423024194</v>
      </c>
      <c r="M67" s="13">
        <f t="shared" si="3"/>
        <v>106</v>
      </c>
      <c r="N67" s="13">
        <f t="shared" si="4"/>
        <v>212</v>
      </c>
      <c r="O67" s="13">
        <f t="shared" si="5"/>
        <v>425</v>
      </c>
    </row>
    <row r="68" spans="1:15" x14ac:dyDescent="0.35">
      <c r="A68" s="25" t="s">
        <v>8</v>
      </c>
      <c r="B68" s="11"/>
      <c r="C68" s="12">
        <v>2180</v>
      </c>
      <c r="D68" s="30" t="s">
        <v>285</v>
      </c>
      <c r="E68" s="13">
        <v>403145.29623983178</v>
      </c>
      <c r="F68" s="13">
        <v>962.1606115509112</v>
      </c>
      <c r="G68" s="13">
        <v>408715.24402375682</v>
      </c>
      <c r="H68" s="13">
        <v>970.8200570635554</v>
      </c>
      <c r="I68" s="13">
        <v>454387.23044426914</v>
      </c>
      <c r="J68" s="13">
        <v>1079.3045853783115</v>
      </c>
      <c r="K68" s="19">
        <f t="shared" si="1"/>
        <v>45671.986420512316</v>
      </c>
      <c r="L68" s="19">
        <f t="shared" si="2"/>
        <v>108.48452831475606</v>
      </c>
      <c r="M68" s="13">
        <f t="shared" si="3"/>
        <v>76</v>
      </c>
      <c r="N68" s="13">
        <f t="shared" si="4"/>
        <v>151</v>
      </c>
      <c r="O68" s="13">
        <f t="shared" si="5"/>
        <v>303</v>
      </c>
    </row>
    <row r="69" spans="1:15" x14ac:dyDescent="0.35">
      <c r="A69" s="25" t="s">
        <v>8</v>
      </c>
      <c r="B69" s="11" t="s">
        <v>94</v>
      </c>
      <c r="C69" s="12">
        <v>2168</v>
      </c>
      <c r="D69" s="25" t="s">
        <v>95</v>
      </c>
      <c r="E69" s="13">
        <v>200322.59053378657</v>
      </c>
      <c r="F69" s="13">
        <v>690.76755356478122</v>
      </c>
      <c r="G69" s="13">
        <v>190973.74246623638</v>
      </c>
      <c r="H69" s="13">
        <v>696.98446155560725</v>
      </c>
      <c r="I69" s="13">
        <v>191047.30445886322</v>
      </c>
      <c r="J69" s="13">
        <v>697.25293598125268</v>
      </c>
      <c r="K69" s="19">
        <f t="shared" si="1"/>
        <v>73.561992626840947</v>
      </c>
      <c r="L69" s="19">
        <f t="shared" si="2"/>
        <v>0.26847442564542234</v>
      </c>
      <c r="M69" s="13">
        <f t="shared" si="3"/>
        <v>32</v>
      </c>
      <c r="N69" s="13">
        <f t="shared" si="4"/>
        <v>64</v>
      </c>
      <c r="O69" s="13">
        <f t="shared" si="5"/>
        <v>127</v>
      </c>
    </row>
    <row r="70" spans="1:15" x14ac:dyDescent="0.35">
      <c r="A70" s="25" t="s">
        <v>8</v>
      </c>
      <c r="B70" s="11" t="s">
        <v>96</v>
      </c>
      <c r="C70" s="12">
        <v>3304</v>
      </c>
      <c r="D70" s="25" t="s">
        <v>97</v>
      </c>
      <c r="E70" s="13">
        <v>265302.02756804018</v>
      </c>
      <c r="F70" s="13">
        <v>642.37779072164699</v>
      </c>
      <c r="G70" s="13">
        <v>276449.35221076867</v>
      </c>
      <c r="H70" s="13">
        <v>662.94808683637575</v>
      </c>
      <c r="I70" s="13">
        <v>274214.63640923472</v>
      </c>
      <c r="J70" s="13">
        <v>657.58905613725358</v>
      </c>
      <c r="K70" s="19">
        <f t="shared" si="1"/>
        <v>-2234.7158015339519</v>
      </c>
      <c r="L70" s="19">
        <f t="shared" si="2"/>
        <v>-5.3590306991221723</v>
      </c>
      <c r="M70" s="13">
        <f t="shared" si="3"/>
        <v>46</v>
      </c>
      <c r="N70" s="13">
        <f t="shared" si="4"/>
        <v>91</v>
      </c>
      <c r="O70" s="13">
        <f t="shared" si="5"/>
        <v>183</v>
      </c>
    </row>
    <row r="71" spans="1:15" x14ac:dyDescent="0.35">
      <c r="A71" s="25" t="s">
        <v>8</v>
      </c>
      <c r="B71" s="11" t="s">
        <v>98</v>
      </c>
      <c r="C71" s="12">
        <v>2124</v>
      </c>
      <c r="D71" s="25" t="s">
        <v>99</v>
      </c>
      <c r="E71" s="13">
        <v>354991.15204354335</v>
      </c>
      <c r="F71" s="13">
        <v>977.93705797119378</v>
      </c>
      <c r="G71" s="13">
        <v>346345.21051707142</v>
      </c>
      <c r="H71" s="13">
        <v>986.738491501628</v>
      </c>
      <c r="I71" s="13">
        <v>350456.38304545858</v>
      </c>
      <c r="J71" s="13">
        <v>998.45123374774528</v>
      </c>
      <c r="K71" s="19">
        <f t="shared" ref="K71:K134" si="6">I71-G71</f>
        <v>4111.1725283871638</v>
      </c>
      <c r="L71" s="19">
        <f t="shared" ref="L71:L134" si="7">J71-H71</f>
        <v>11.712742246117273</v>
      </c>
      <c r="M71" s="13">
        <f t="shared" ref="M71:M134" si="8">ROUND(I71/6000,0)</f>
        <v>58</v>
      </c>
      <c r="N71" s="13">
        <f t="shared" ref="N71:N134" si="9">ROUND(I71/3000,0)</f>
        <v>117</v>
      </c>
      <c r="O71" s="13">
        <f t="shared" ref="O71:O134" si="10">ROUND(I71/1500,0)</f>
        <v>234</v>
      </c>
    </row>
    <row r="72" spans="1:15" x14ac:dyDescent="0.35">
      <c r="A72" s="25" t="s">
        <v>8</v>
      </c>
      <c r="B72" s="11"/>
      <c r="C72" s="12">
        <v>2195</v>
      </c>
      <c r="D72" s="25" t="s">
        <v>100</v>
      </c>
      <c r="E72" s="13">
        <v>440818.8461091998</v>
      </c>
      <c r="F72" s="13">
        <v>725.03099689013129</v>
      </c>
      <c r="G72" s="13">
        <v>444054.65945361881</v>
      </c>
      <c r="H72" s="13">
        <v>731.55627587087122</v>
      </c>
      <c r="I72" s="13">
        <v>445716.71121829096</v>
      </c>
      <c r="J72" s="13">
        <v>734.29441716357655</v>
      </c>
      <c r="K72" s="19">
        <f t="shared" si="6"/>
        <v>1662.0517646721564</v>
      </c>
      <c r="L72" s="19">
        <f t="shared" si="7"/>
        <v>2.7381412927053361</v>
      </c>
      <c r="M72" s="13">
        <f t="shared" si="8"/>
        <v>74</v>
      </c>
      <c r="N72" s="13">
        <f t="shared" si="9"/>
        <v>149</v>
      </c>
      <c r="O72" s="13">
        <f t="shared" si="10"/>
        <v>297</v>
      </c>
    </row>
    <row r="73" spans="1:15" x14ac:dyDescent="0.35">
      <c r="A73" s="25" t="s">
        <v>8</v>
      </c>
      <c r="B73" s="11" t="s">
        <v>101</v>
      </c>
      <c r="C73" s="12">
        <v>5207</v>
      </c>
      <c r="D73" s="30" t="s">
        <v>102</v>
      </c>
      <c r="E73" s="13">
        <v>49082.075867997934</v>
      </c>
      <c r="F73" s="13">
        <v>463.03845158488616</v>
      </c>
      <c r="G73" s="13">
        <v>49523.814551736708</v>
      </c>
      <c r="H73" s="13">
        <v>467.20579765789347</v>
      </c>
      <c r="I73" s="13">
        <v>58411.201296861218</v>
      </c>
      <c r="J73" s="13">
        <v>551.04906883831336</v>
      </c>
      <c r="K73" s="19">
        <f t="shared" si="6"/>
        <v>8887.3867451245096</v>
      </c>
      <c r="L73" s="19">
        <f t="shared" si="7"/>
        <v>83.84327118041989</v>
      </c>
      <c r="M73" s="13">
        <f t="shared" si="8"/>
        <v>10</v>
      </c>
      <c r="N73" s="13">
        <f t="shared" si="9"/>
        <v>19</v>
      </c>
      <c r="O73" s="13">
        <f t="shared" si="10"/>
        <v>39</v>
      </c>
    </row>
    <row r="74" spans="1:15" x14ac:dyDescent="0.35">
      <c r="A74" s="25" t="s">
        <v>8</v>
      </c>
      <c r="B74" s="11" t="s">
        <v>103</v>
      </c>
      <c r="C74" s="12">
        <v>3363</v>
      </c>
      <c r="D74" s="25" t="s">
        <v>104</v>
      </c>
      <c r="E74" s="13">
        <v>323564.46499802975</v>
      </c>
      <c r="F74" s="13">
        <v>1067.8695214456427</v>
      </c>
      <c r="G74" s="13">
        <v>313546.78101989778</v>
      </c>
      <c r="H74" s="13">
        <v>1077.4803471474152</v>
      </c>
      <c r="I74" s="13">
        <v>314911.98771602981</v>
      </c>
      <c r="J74" s="13">
        <v>1082.171779092886</v>
      </c>
      <c r="K74" s="19">
        <f t="shared" si="6"/>
        <v>1365.2066961320234</v>
      </c>
      <c r="L74" s="19">
        <f t="shared" si="7"/>
        <v>4.6914319454708675</v>
      </c>
      <c r="M74" s="13">
        <f t="shared" si="8"/>
        <v>52</v>
      </c>
      <c r="N74" s="13">
        <f t="shared" si="9"/>
        <v>105</v>
      </c>
      <c r="O74" s="13">
        <f t="shared" si="10"/>
        <v>210</v>
      </c>
    </row>
    <row r="75" spans="1:15" x14ac:dyDescent="0.35">
      <c r="A75" s="25" t="s">
        <v>8</v>
      </c>
      <c r="B75" s="11" t="s">
        <v>105</v>
      </c>
      <c r="C75" s="12">
        <v>5200</v>
      </c>
      <c r="D75" s="25" t="s">
        <v>106</v>
      </c>
      <c r="E75" s="13">
        <v>566450.35920253629</v>
      </c>
      <c r="F75" s="13">
        <v>907.77301154252609</v>
      </c>
      <c r="G75" s="13">
        <v>573380.29837812355</v>
      </c>
      <c r="H75" s="13">
        <v>915.94296865514946</v>
      </c>
      <c r="I75" s="13">
        <v>576202.55074885057</v>
      </c>
      <c r="J75" s="13">
        <v>920.45135902372294</v>
      </c>
      <c r="K75" s="19">
        <f t="shared" si="6"/>
        <v>2822.2523707270157</v>
      </c>
      <c r="L75" s="19">
        <f t="shared" si="7"/>
        <v>4.5083903685734867</v>
      </c>
      <c r="M75" s="13">
        <f t="shared" si="8"/>
        <v>96</v>
      </c>
      <c r="N75" s="13">
        <f t="shared" si="9"/>
        <v>192</v>
      </c>
      <c r="O75" s="13">
        <f t="shared" si="10"/>
        <v>384</v>
      </c>
    </row>
    <row r="76" spans="1:15" x14ac:dyDescent="0.35">
      <c r="A76" s="25" t="s">
        <v>8</v>
      </c>
      <c r="B76" s="11" t="s">
        <v>107</v>
      </c>
      <c r="C76" s="12">
        <v>2198</v>
      </c>
      <c r="D76" s="25" t="s">
        <v>108</v>
      </c>
      <c r="E76" s="13">
        <v>457419.25147886999</v>
      </c>
      <c r="F76" s="13">
        <v>1172.8698755868461</v>
      </c>
      <c r="G76" s="13">
        <v>442601.21347394201</v>
      </c>
      <c r="H76" s="13">
        <v>1183.4257044757808</v>
      </c>
      <c r="I76" s="13">
        <v>450170.96228442818</v>
      </c>
      <c r="J76" s="13">
        <v>1203.6656745572946</v>
      </c>
      <c r="K76" s="19">
        <f t="shared" si="6"/>
        <v>7569.7488104861695</v>
      </c>
      <c r="L76" s="19">
        <f t="shared" si="7"/>
        <v>20.239970081513775</v>
      </c>
      <c r="M76" s="13">
        <f t="shared" si="8"/>
        <v>75</v>
      </c>
      <c r="N76" s="13">
        <f t="shared" si="9"/>
        <v>150</v>
      </c>
      <c r="O76" s="13">
        <f t="shared" si="10"/>
        <v>300</v>
      </c>
    </row>
    <row r="77" spans="1:15" x14ac:dyDescent="0.35">
      <c r="A77" s="25" t="s">
        <v>8</v>
      </c>
      <c r="B77" s="11"/>
      <c r="C77" s="12">
        <v>2076</v>
      </c>
      <c r="D77" s="25" t="s">
        <v>320</v>
      </c>
      <c r="E77" s="13">
        <v>274969.43906061875</v>
      </c>
      <c r="F77" s="13">
        <v>727.43237846724537</v>
      </c>
      <c r="G77" s="13">
        <v>264966.51642746519</v>
      </c>
      <c r="H77" s="13">
        <v>733.979269882175</v>
      </c>
      <c r="I77" s="13">
        <v>266152.4641337826</v>
      </c>
      <c r="J77" s="13">
        <v>737.26444358388528</v>
      </c>
      <c r="K77" s="19">
        <f t="shared" si="6"/>
        <v>1185.9477063174127</v>
      </c>
      <c r="L77" s="19">
        <f t="shared" si="7"/>
        <v>3.2851737017102778</v>
      </c>
      <c r="M77" s="13">
        <f t="shared" si="8"/>
        <v>44</v>
      </c>
      <c r="N77" s="13">
        <f t="shared" si="9"/>
        <v>89</v>
      </c>
      <c r="O77" s="13">
        <f t="shared" si="10"/>
        <v>177</v>
      </c>
    </row>
    <row r="78" spans="1:15" x14ac:dyDescent="0.35">
      <c r="A78" s="25" t="s">
        <v>8</v>
      </c>
      <c r="B78" s="11"/>
      <c r="C78" s="12">
        <v>2041</v>
      </c>
      <c r="D78" s="25" t="s">
        <v>109</v>
      </c>
      <c r="E78" s="13">
        <v>543043.58736152865</v>
      </c>
      <c r="F78" s="13">
        <v>875.87675380891721</v>
      </c>
      <c r="G78" s="13">
        <v>536442.10427336651</v>
      </c>
      <c r="H78" s="13">
        <v>883.75964460192176</v>
      </c>
      <c r="I78" s="13">
        <v>540039.55287949787</v>
      </c>
      <c r="J78" s="13">
        <v>889.6862485658944</v>
      </c>
      <c r="K78" s="19">
        <f t="shared" si="6"/>
        <v>3597.4486061313655</v>
      </c>
      <c r="L78" s="19">
        <f t="shared" si="7"/>
        <v>5.9266039639726387</v>
      </c>
      <c r="M78" s="13">
        <f t="shared" si="8"/>
        <v>90</v>
      </c>
      <c r="N78" s="13">
        <f t="shared" si="9"/>
        <v>180</v>
      </c>
      <c r="O78" s="13">
        <f t="shared" si="10"/>
        <v>360</v>
      </c>
    </row>
    <row r="79" spans="1:15" x14ac:dyDescent="0.35">
      <c r="A79" s="25" t="s">
        <v>8</v>
      </c>
      <c r="B79" s="11"/>
      <c r="C79" s="12">
        <v>2126</v>
      </c>
      <c r="D79" s="30" t="s">
        <v>110</v>
      </c>
      <c r="E79" s="13">
        <v>70793.351067342926</v>
      </c>
      <c r="F79" s="13">
        <v>795.43091086902166</v>
      </c>
      <c r="G79" s="13">
        <v>69825.311649570518</v>
      </c>
      <c r="H79" s="13">
        <v>802.58978907552319</v>
      </c>
      <c r="I79" s="13">
        <v>86746.477566240254</v>
      </c>
      <c r="J79" s="13">
        <v>997.08594903724429</v>
      </c>
      <c r="K79" s="19">
        <f t="shared" si="6"/>
        <v>16921.165916669735</v>
      </c>
      <c r="L79" s="19">
        <f t="shared" si="7"/>
        <v>194.4961599617211</v>
      </c>
      <c r="M79" s="13">
        <f t="shared" si="8"/>
        <v>14</v>
      </c>
      <c r="N79" s="13">
        <f t="shared" si="9"/>
        <v>29</v>
      </c>
      <c r="O79" s="13">
        <f t="shared" si="10"/>
        <v>58</v>
      </c>
    </row>
    <row r="80" spans="1:15" x14ac:dyDescent="0.35">
      <c r="A80" s="25" t="s">
        <v>8</v>
      </c>
      <c r="B80" s="11"/>
      <c r="C80" s="12">
        <v>2127</v>
      </c>
      <c r="D80" s="30" t="s">
        <v>111</v>
      </c>
      <c r="E80" s="13">
        <v>91210.138453860913</v>
      </c>
      <c r="F80" s="13">
        <v>470.15535285495315</v>
      </c>
      <c r="G80" s="13">
        <v>92979.803203722899</v>
      </c>
      <c r="H80" s="13">
        <v>474.38675103940255</v>
      </c>
      <c r="I80" s="13">
        <v>94165.580806876867</v>
      </c>
      <c r="J80" s="13">
        <v>480.43663676977991</v>
      </c>
      <c r="K80" s="19">
        <f t="shared" si="6"/>
        <v>1185.7776031539688</v>
      </c>
      <c r="L80" s="19">
        <f t="shared" si="7"/>
        <v>6.0498857303773548</v>
      </c>
      <c r="M80" s="13">
        <f t="shared" si="8"/>
        <v>16</v>
      </c>
      <c r="N80" s="13">
        <f t="shared" si="9"/>
        <v>31</v>
      </c>
      <c r="O80" s="13">
        <f t="shared" si="10"/>
        <v>63</v>
      </c>
    </row>
    <row r="81" spans="1:15" x14ac:dyDescent="0.35">
      <c r="A81" s="25" t="s">
        <v>8</v>
      </c>
      <c r="B81" s="11" t="s">
        <v>112</v>
      </c>
      <c r="C81" s="12">
        <v>2090</v>
      </c>
      <c r="D81" s="25" t="s">
        <v>113</v>
      </c>
      <c r="E81" s="13">
        <v>346956.40461300605</v>
      </c>
      <c r="F81" s="13">
        <v>915.45225491558324</v>
      </c>
      <c r="G81" s="13">
        <v>337147.33370475529</v>
      </c>
      <c r="H81" s="13">
        <v>923.6913252185077</v>
      </c>
      <c r="I81" s="13">
        <v>341445.23200927954</v>
      </c>
      <c r="J81" s="13">
        <v>935.46638906651924</v>
      </c>
      <c r="K81" s="19">
        <f t="shared" si="6"/>
        <v>4297.8983045242494</v>
      </c>
      <c r="L81" s="19">
        <f t="shared" si="7"/>
        <v>11.775063848011541</v>
      </c>
      <c r="M81" s="13">
        <f t="shared" si="8"/>
        <v>57</v>
      </c>
      <c r="N81" s="13">
        <f t="shared" si="9"/>
        <v>114</v>
      </c>
      <c r="O81" s="13">
        <f t="shared" si="10"/>
        <v>228</v>
      </c>
    </row>
    <row r="82" spans="1:15" x14ac:dyDescent="0.35">
      <c r="A82" s="25" t="s">
        <v>8</v>
      </c>
      <c r="B82" s="11" t="s">
        <v>114</v>
      </c>
      <c r="C82" s="12">
        <v>2043</v>
      </c>
      <c r="D82" s="25" t="s">
        <v>115</v>
      </c>
      <c r="E82" s="13">
        <v>474724.53571052098</v>
      </c>
      <c r="F82" s="13">
        <v>927.1963588096113</v>
      </c>
      <c r="G82" s="13">
        <v>448124.19937680988</v>
      </c>
      <c r="H82" s="13">
        <v>935.54112604761974</v>
      </c>
      <c r="I82" s="13">
        <v>451577.38263625605</v>
      </c>
      <c r="J82" s="13">
        <v>942.75027690241347</v>
      </c>
      <c r="K82" s="19">
        <f t="shared" si="6"/>
        <v>3453.1832594461739</v>
      </c>
      <c r="L82" s="19">
        <f t="shared" si="7"/>
        <v>7.2091508547937337</v>
      </c>
      <c r="M82" s="13">
        <f t="shared" si="8"/>
        <v>75</v>
      </c>
      <c r="N82" s="13">
        <f t="shared" si="9"/>
        <v>151</v>
      </c>
      <c r="O82" s="13">
        <f t="shared" si="10"/>
        <v>301</v>
      </c>
    </row>
    <row r="83" spans="1:15" x14ac:dyDescent="0.35">
      <c r="A83" s="25" t="s">
        <v>8</v>
      </c>
      <c r="B83" s="11"/>
      <c r="C83" s="12">
        <v>2044</v>
      </c>
      <c r="D83" s="25" t="s">
        <v>116</v>
      </c>
      <c r="E83" s="13">
        <v>345468.46452482394</v>
      </c>
      <c r="F83" s="13">
        <v>842.60601103615591</v>
      </c>
      <c r="G83" s="13">
        <v>350278.05963941081</v>
      </c>
      <c r="H83" s="13">
        <v>850.18946514420099</v>
      </c>
      <c r="I83" s="13">
        <v>352733.43749502423</v>
      </c>
      <c r="J83" s="13">
        <v>856.14912013355399</v>
      </c>
      <c r="K83" s="19">
        <f t="shared" si="6"/>
        <v>2455.3778556134203</v>
      </c>
      <c r="L83" s="19">
        <f t="shared" si="7"/>
        <v>5.9596549893529982</v>
      </c>
      <c r="M83" s="13">
        <f t="shared" si="8"/>
        <v>59</v>
      </c>
      <c r="N83" s="13">
        <f t="shared" si="9"/>
        <v>118</v>
      </c>
      <c r="O83" s="13">
        <f t="shared" si="10"/>
        <v>235</v>
      </c>
    </row>
    <row r="84" spans="1:15" x14ac:dyDescent="0.35">
      <c r="A84" s="25" t="s">
        <v>8</v>
      </c>
      <c r="B84" s="11" t="s">
        <v>118</v>
      </c>
      <c r="C84" s="12">
        <v>2128</v>
      </c>
      <c r="D84" s="25" t="s">
        <v>119</v>
      </c>
      <c r="E84" s="13">
        <v>285507.56163024012</v>
      </c>
      <c r="F84" s="13">
        <v>839.72812244188265</v>
      </c>
      <c r="G84" s="13">
        <v>277062.41590569704</v>
      </c>
      <c r="H84" s="13">
        <v>847.28567555259031</v>
      </c>
      <c r="I84" s="13">
        <v>278529.48690043093</v>
      </c>
      <c r="J84" s="13">
        <v>851.77213119397834</v>
      </c>
      <c r="K84" s="19">
        <f t="shared" si="6"/>
        <v>1467.070994733891</v>
      </c>
      <c r="L84" s="19">
        <f t="shared" si="7"/>
        <v>4.4864556413880337</v>
      </c>
      <c r="M84" s="13">
        <f t="shared" si="8"/>
        <v>46</v>
      </c>
      <c r="N84" s="13">
        <f t="shared" si="9"/>
        <v>93</v>
      </c>
      <c r="O84" s="13">
        <f t="shared" si="10"/>
        <v>186</v>
      </c>
    </row>
    <row r="85" spans="1:15" x14ac:dyDescent="0.35">
      <c r="A85" s="25" t="s">
        <v>8</v>
      </c>
      <c r="B85" s="11" t="s">
        <v>120</v>
      </c>
      <c r="C85" s="12">
        <v>2145</v>
      </c>
      <c r="D85" s="25" t="s">
        <v>121</v>
      </c>
      <c r="E85" s="13">
        <v>320289.60040782008</v>
      </c>
      <c r="F85" s="13">
        <v>721.37297389148671</v>
      </c>
      <c r="G85" s="13">
        <v>323172.20681537979</v>
      </c>
      <c r="H85" s="13">
        <v>727.86533066526977</v>
      </c>
      <c r="I85" s="13">
        <v>322615.42669869168</v>
      </c>
      <c r="J85" s="13">
        <v>726.61132139344977</v>
      </c>
      <c r="K85" s="19">
        <f t="shared" si="6"/>
        <v>-556.78011668811087</v>
      </c>
      <c r="L85" s="19">
        <f t="shared" si="7"/>
        <v>-1.2540092718199958</v>
      </c>
      <c r="M85" s="13">
        <f t="shared" si="8"/>
        <v>54</v>
      </c>
      <c r="N85" s="13">
        <f t="shared" si="9"/>
        <v>108</v>
      </c>
      <c r="O85" s="13">
        <f t="shared" si="10"/>
        <v>215</v>
      </c>
    </row>
    <row r="86" spans="1:15" x14ac:dyDescent="0.35">
      <c r="A86" s="25" t="s">
        <v>8</v>
      </c>
      <c r="B86" s="11" t="s">
        <v>122</v>
      </c>
      <c r="C86" s="12">
        <v>3023</v>
      </c>
      <c r="D86" s="25" t="s">
        <v>123</v>
      </c>
      <c r="E86" s="13">
        <v>248675.66545570368</v>
      </c>
      <c r="F86" s="13">
        <v>597.77804196082616</v>
      </c>
      <c r="G86" s="13">
        <v>254891.02710049017</v>
      </c>
      <c r="H86" s="13">
        <v>615.67880942147383</v>
      </c>
      <c r="I86" s="13">
        <v>254408.17025392101</v>
      </c>
      <c r="J86" s="13">
        <v>614.51248853604113</v>
      </c>
      <c r="K86" s="19">
        <f t="shared" si="6"/>
        <v>-482.85684656916419</v>
      </c>
      <c r="L86" s="19">
        <f t="shared" si="7"/>
        <v>-1.1663208854326967</v>
      </c>
      <c r="M86" s="13">
        <f t="shared" si="8"/>
        <v>42</v>
      </c>
      <c r="N86" s="13">
        <f t="shared" si="9"/>
        <v>85</v>
      </c>
      <c r="O86" s="13">
        <f t="shared" si="10"/>
        <v>170</v>
      </c>
    </row>
    <row r="87" spans="1:15" x14ac:dyDescent="0.35">
      <c r="A87" s="25" t="s">
        <v>8</v>
      </c>
      <c r="B87" s="11" t="s">
        <v>124</v>
      </c>
      <c r="C87" s="12">
        <v>2199</v>
      </c>
      <c r="D87" s="25" t="s">
        <v>125</v>
      </c>
      <c r="E87" s="13">
        <v>386007.19587096095</v>
      </c>
      <c r="F87" s="13">
        <v>992.30641612072225</v>
      </c>
      <c r="G87" s="13">
        <v>371458.99150744366</v>
      </c>
      <c r="H87" s="13">
        <v>1001.2371738745112</v>
      </c>
      <c r="I87" s="13">
        <v>375488.34830504749</v>
      </c>
      <c r="J87" s="13">
        <v>1012.0979738680526</v>
      </c>
      <c r="K87" s="19">
        <f t="shared" si="6"/>
        <v>4029.3567976038321</v>
      </c>
      <c r="L87" s="19">
        <f t="shared" si="7"/>
        <v>10.860799993541377</v>
      </c>
      <c r="M87" s="13">
        <f t="shared" si="8"/>
        <v>63</v>
      </c>
      <c r="N87" s="13">
        <f t="shared" si="9"/>
        <v>125</v>
      </c>
      <c r="O87" s="13">
        <f t="shared" si="10"/>
        <v>250</v>
      </c>
    </row>
    <row r="88" spans="1:15" x14ac:dyDescent="0.35">
      <c r="A88" s="25" t="s">
        <v>8</v>
      </c>
      <c r="B88" s="11"/>
      <c r="C88" s="12">
        <v>2179</v>
      </c>
      <c r="D88" s="25" t="s">
        <v>126</v>
      </c>
      <c r="E88" s="13">
        <v>497178.35979338101</v>
      </c>
      <c r="F88" s="13">
        <v>894.20568308162046</v>
      </c>
      <c r="G88" s="13">
        <v>492630.42969400366</v>
      </c>
      <c r="H88" s="13">
        <v>902.25353423810191</v>
      </c>
      <c r="I88" s="13">
        <v>494501.00158172922</v>
      </c>
      <c r="J88" s="13">
        <v>905.6794900764271</v>
      </c>
      <c r="K88" s="19">
        <f t="shared" si="6"/>
        <v>1870.5718877255567</v>
      </c>
      <c r="L88" s="19">
        <f t="shared" si="7"/>
        <v>3.4259558383251942</v>
      </c>
      <c r="M88" s="13">
        <f t="shared" si="8"/>
        <v>82</v>
      </c>
      <c r="N88" s="13">
        <f t="shared" si="9"/>
        <v>165</v>
      </c>
      <c r="O88" s="13">
        <f t="shared" si="10"/>
        <v>330</v>
      </c>
    </row>
    <row r="89" spans="1:15" x14ac:dyDescent="0.35">
      <c r="A89" s="25" t="s">
        <v>8</v>
      </c>
      <c r="B89" s="11" t="s">
        <v>127</v>
      </c>
      <c r="C89" s="12">
        <v>2048</v>
      </c>
      <c r="D89" s="25" t="s">
        <v>128</v>
      </c>
      <c r="E89" s="13">
        <v>324887.57136414223</v>
      </c>
      <c r="F89" s="13">
        <v>806.17263365792121</v>
      </c>
      <c r="G89" s="13">
        <v>328624.98769730551</v>
      </c>
      <c r="H89" s="13">
        <v>813.42818736956804</v>
      </c>
      <c r="I89" s="13">
        <v>330475.92654049932</v>
      </c>
      <c r="J89" s="13">
        <v>818.00971915965181</v>
      </c>
      <c r="K89" s="19">
        <f t="shared" si="6"/>
        <v>1850.9388431938132</v>
      </c>
      <c r="L89" s="19">
        <f t="shared" si="7"/>
        <v>4.5815317900837726</v>
      </c>
      <c r="M89" s="13">
        <f t="shared" si="8"/>
        <v>55</v>
      </c>
      <c r="N89" s="13">
        <f t="shared" si="9"/>
        <v>110</v>
      </c>
      <c r="O89" s="13">
        <f t="shared" si="10"/>
        <v>220</v>
      </c>
    </row>
    <row r="90" spans="1:15" x14ac:dyDescent="0.35">
      <c r="A90" s="25" t="s">
        <v>8</v>
      </c>
      <c r="B90" s="11" t="s">
        <v>68</v>
      </c>
      <c r="C90" s="12">
        <v>2065</v>
      </c>
      <c r="D90" s="25" t="s">
        <v>321</v>
      </c>
      <c r="E90" s="13">
        <v>373953.15997717431</v>
      </c>
      <c r="F90" s="13">
        <v>1143.5876451901354</v>
      </c>
      <c r="G90" s="13">
        <v>346163.98020166712</v>
      </c>
      <c r="H90" s="13">
        <v>1153.8799340055571</v>
      </c>
      <c r="I90" s="13">
        <v>349907.6038350935</v>
      </c>
      <c r="J90" s="13">
        <v>1166.3586794503117</v>
      </c>
      <c r="K90" s="19">
        <f t="shared" si="6"/>
        <v>3743.6236334263813</v>
      </c>
      <c r="L90" s="19">
        <f t="shared" si="7"/>
        <v>12.478745444754622</v>
      </c>
      <c r="M90" s="13">
        <f t="shared" si="8"/>
        <v>58</v>
      </c>
      <c r="N90" s="13">
        <f t="shared" si="9"/>
        <v>117</v>
      </c>
      <c r="O90" s="13">
        <f t="shared" si="10"/>
        <v>233</v>
      </c>
    </row>
    <row r="91" spans="1:15" x14ac:dyDescent="0.35">
      <c r="A91" s="25" t="s">
        <v>8</v>
      </c>
      <c r="B91" s="11" t="s">
        <v>129</v>
      </c>
      <c r="C91" s="12">
        <v>2192</v>
      </c>
      <c r="D91" s="25" t="s">
        <v>130</v>
      </c>
      <c r="E91" s="13">
        <v>276410.51933258062</v>
      </c>
      <c r="F91" s="13">
        <v>680.81408702606063</v>
      </c>
      <c r="G91" s="13">
        <v>282567.45060291881</v>
      </c>
      <c r="H91" s="13">
        <v>699.42438268049204</v>
      </c>
      <c r="I91" s="13">
        <v>279278.66468528484</v>
      </c>
      <c r="J91" s="13">
        <v>691.28382347842785</v>
      </c>
      <c r="K91" s="19">
        <f t="shared" si="6"/>
        <v>-3288.7859176339698</v>
      </c>
      <c r="L91" s="19">
        <f t="shared" si="7"/>
        <v>-8.1405592020641961</v>
      </c>
      <c r="M91" s="13">
        <f t="shared" si="8"/>
        <v>47</v>
      </c>
      <c r="N91" s="13">
        <f t="shared" si="9"/>
        <v>93</v>
      </c>
      <c r="O91" s="13">
        <f t="shared" si="10"/>
        <v>186</v>
      </c>
    </row>
    <row r="92" spans="1:15" x14ac:dyDescent="0.35">
      <c r="A92" s="25" t="s">
        <v>8</v>
      </c>
      <c r="B92" s="11"/>
      <c r="C92" s="12">
        <v>2014</v>
      </c>
      <c r="D92" s="25" t="s">
        <v>131</v>
      </c>
      <c r="E92" s="13">
        <v>330787.44316101295</v>
      </c>
      <c r="F92" s="13">
        <v>1084.5489939705342</v>
      </c>
      <c r="G92" s="13">
        <v>323915.74073778151</v>
      </c>
      <c r="H92" s="13">
        <v>1094.3099349249376</v>
      </c>
      <c r="I92" s="13">
        <v>328868.01543012919</v>
      </c>
      <c r="J92" s="13">
        <v>1111.0405926693554</v>
      </c>
      <c r="K92" s="19">
        <f t="shared" si="6"/>
        <v>4952.2746923476807</v>
      </c>
      <c r="L92" s="19">
        <f t="shared" si="7"/>
        <v>16.73065774441784</v>
      </c>
      <c r="M92" s="13">
        <f t="shared" si="8"/>
        <v>55</v>
      </c>
      <c r="N92" s="13">
        <f t="shared" si="9"/>
        <v>110</v>
      </c>
      <c r="O92" s="13">
        <f t="shared" si="10"/>
        <v>219</v>
      </c>
    </row>
    <row r="93" spans="1:15" x14ac:dyDescent="0.35">
      <c r="A93" s="25" t="s">
        <v>8</v>
      </c>
      <c r="B93" s="11" t="s">
        <v>132</v>
      </c>
      <c r="C93" s="12">
        <v>2185</v>
      </c>
      <c r="D93" s="25" t="s">
        <v>133</v>
      </c>
      <c r="E93" s="13">
        <v>345320.69096794067</v>
      </c>
      <c r="F93" s="13">
        <v>1000.9295390375091</v>
      </c>
      <c r="G93" s="13">
        <v>346408.70137987181</v>
      </c>
      <c r="H93" s="13">
        <v>1009.9379048975854</v>
      </c>
      <c r="I93" s="13">
        <v>348588.64271120715</v>
      </c>
      <c r="J93" s="13">
        <v>1016.2934189831112</v>
      </c>
      <c r="K93" s="19">
        <f t="shared" si="6"/>
        <v>2179.9413313353434</v>
      </c>
      <c r="L93" s="19">
        <f t="shared" si="7"/>
        <v>6.3555140855257832</v>
      </c>
      <c r="M93" s="13">
        <f t="shared" si="8"/>
        <v>58</v>
      </c>
      <c r="N93" s="13">
        <f t="shared" si="9"/>
        <v>116</v>
      </c>
      <c r="O93" s="13">
        <f t="shared" si="10"/>
        <v>232</v>
      </c>
    </row>
    <row r="94" spans="1:15" x14ac:dyDescent="0.35">
      <c r="A94" s="25" t="s">
        <v>8</v>
      </c>
      <c r="B94" s="11" t="s">
        <v>134</v>
      </c>
      <c r="C94" s="12">
        <v>5206</v>
      </c>
      <c r="D94" s="25" t="s">
        <v>135</v>
      </c>
      <c r="E94" s="13">
        <v>109701.41529401473</v>
      </c>
      <c r="F94" s="13">
        <v>527.41065045199389</v>
      </c>
      <c r="G94" s="13">
        <v>110156.57068716723</v>
      </c>
      <c r="H94" s="13">
        <v>532.15734631481757</v>
      </c>
      <c r="I94" s="13">
        <v>109271.6141992932</v>
      </c>
      <c r="J94" s="13">
        <v>527.88219419948405</v>
      </c>
      <c r="K94" s="19">
        <f t="shared" si="6"/>
        <v>-884.95648787403479</v>
      </c>
      <c r="L94" s="19">
        <f t="shared" si="7"/>
        <v>-4.2751521153335261</v>
      </c>
      <c r="M94" s="13">
        <f t="shared" si="8"/>
        <v>18</v>
      </c>
      <c r="N94" s="13">
        <f t="shared" si="9"/>
        <v>36</v>
      </c>
      <c r="O94" s="13">
        <f t="shared" si="10"/>
        <v>73</v>
      </c>
    </row>
    <row r="95" spans="1:15" x14ac:dyDescent="0.35">
      <c r="A95" s="25" t="s">
        <v>8</v>
      </c>
      <c r="B95" s="11" t="s">
        <v>137</v>
      </c>
      <c r="C95" s="12">
        <v>2054</v>
      </c>
      <c r="D95" s="25" t="s">
        <v>138</v>
      </c>
      <c r="E95" s="13">
        <v>332851.54502808355</v>
      </c>
      <c r="F95" s="13">
        <v>805.93594437792626</v>
      </c>
      <c r="G95" s="13">
        <v>335847.20893693611</v>
      </c>
      <c r="H95" s="13">
        <v>813.18936788604378</v>
      </c>
      <c r="I95" s="13">
        <v>338214.25608140818</v>
      </c>
      <c r="J95" s="13">
        <v>818.92071690413604</v>
      </c>
      <c r="K95" s="19">
        <f t="shared" si="6"/>
        <v>2367.0471444720752</v>
      </c>
      <c r="L95" s="19">
        <f t="shared" si="7"/>
        <v>5.7313490180922599</v>
      </c>
      <c r="M95" s="13">
        <f t="shared" si="8"/>
        <v>56</v>
      </c>
      <c r="N95" s="13">
        <f t="shared" si="9"/>
        <v>113</v>
      </c>
      <c r="O95" s="13">
        <f t="shared" si="10"/>
        <v>225</v>
      </c>
    </row>
    <row r="96" spans="1:15" x14ac:dyDescent="0.35">
      <c r="A96" s="25" t="s">
        <v>8</v>
      </c>
      <c r="B96" s="11" t="s">
        <v>139</v>
      </c>
      <c r="C96" s="12">
        <v>2197</v>
      </c>
      <c r="D96" s="25" t="s">
        <v>140</v>
      </c>
      <c r="E96" s="13">
        <v>337754.16337675171</v>
      </c>
      <c r="F96" s="13">
        <v>891.17193503100714</v>
      </c>
      <c r="G96" s="13">
        <v>332701.21850835113</v>
      </c>
      <c r="H96" s="13">
        <v>899.19248245500307</v>
      </c>
      <c r="I96" s="13">
        <v>335350.74071230961</v>
      </c>
      <c r="J96" s="13">
        <v>906.35335327651239</v>
      </c>
      <c r="K96" s="19">
        <f t="shared" si="6"/>
        <v>2649.5222039584769</v>
      </c>
      <c r="L96" s="19">
        <f t="shared" si="7"/>
        <v>7.1608708215093202</v>
      </c>
      <c r="M96" s="13">
        <f t="shared" si="8"/>
        <v>56</v>
      </c>
      <c r="N96" s="13">
        <f t="shared" si="9"/>
        <v>112</v>
      </c>
      <c r="O96" s="13">
        <f t="shared" si="10"/>
        <v>224</v>
      </c>
    </row>
    <row r="97" spans="1:15" x14ac:dyDescent="0.35">
      <c r="A97" s="25" t="s">
        <v>8</v>
      </c>
      <c r="B97" s="11"/>
      <c r="C97" s="12">
        <v>5205</v>
      </c>
      <c r="D97" s="25" t="s">
        <v>141</v>
      </c>
      <c r="E97" s="13">
        <v>261573.99883265374</v>
      </c>
      <c r="F97" s="13">
        <v>662.21265527254116</v>
      </c>
      <c r="G97" s="13">
        <v>248015.78089132436</v>
      </c>
      <c r="H97" s="13">
        <v>670.31292132790372</v>
      </c>
      <c r="I97" s="13">
        <v>246017.06238515602</v>
      </c>
      <c r="J97" s="13">
        <v>664.91097941934061</v>
      </c>
      <c r="K97" s="19">
        <f t="shared" si="6"/>
        <v>-1998.7185061683413</v>
      </c>
      <c r="L97" s="19">
        <f t="shared" si="7"/>
        <v>-5.4019419085631171</v>
      </c>
      <c r="M97" s="13">
        <f t="shared" si="8"/>
        <v>41</v>
      </c>
      <c r="N97" s="13">
        <f t="shared" si="9"/>
        <v>82</v>
      </c>
      <c r="O97" s="13">
        <f t="shared" si="10"/>
        <v>164</v>
      </c>
    </row>
    <row r="98" spans="1:15" x14ac:dyDescent="0.35">
      <c r="A98" s="25" t="s">
        <v>8</v>
      </c>
      <c r="B98" s="11" t="s">
        <v>142</v>
      </c>
      <c r="C98" s="12">
        <v>2130</v>
      </c>
      <c r="D98" s="30" t="s">
        <v>143</v>
      </c>
      <c r="E98" s="13">
        <v>44402.905101203112</v>
      </c>
      <c r="F98" s="13">
        <v>837.79066228685122</v>
      </c>
      <c r="G98" s="13">
        <v>44802.531247578925</v>
      </c>
      <c r="H98" s="13">
        <v>845.33077825620614</v>
      </c>
      <c r="I98" s="13">
        <v>61162.051157434355</v>
      </c>
      <c r="J98" s="13">
        <v>1154.0009652346105</v>
      </c>
      <c r="K98" s="19">
        <f t="shared" si="6"/>
        <v>16359.519909855429</v>
      </c>
      <c r="L98" s="19">
        <f t="shared" si="7"/>
        <v>308.67018697840433</v>
      </c>
      <c r="M98" s="13">
        <f t="shared" si="8"/>
        <v>10</v>
      </c>
      <c r="N98" s="13">
        <f t="shared" si="9"/>
        <v>20</v>
      </c>
      <c r="O98" s="13">
        <f t="shared" si="10"/>
        <v>41</v>
      </c>
    </row>
    <row r="99" spans="1:15" x14ac:dyDescent="0.35">
      <c r="A99" s="25" t="s">
        <v>8</v>
      </c>
      <c r="B99" s="11" t="s">
        <v>144</v>
      </c>
      <c r="C99" s="12">
        <v>3353</v>
      </c>
      <c r="D99" s="25" t="s">
        <v>145</v>
      </c>
      <c r="E99" s="13">
        <v>176344.12732176701</v>
      </c>
      <c r="F99" s="13">
        <v>923.26768231291624</v>
      </c>
      <c r="G99" s="13">
        <v>169547.03064616036</v>
      </c>
      <c r="H99" s="13">
        <v>931.57709146241962</v>
      </c>
      <c r="I99" s="13">
        <v>171657.11539868638</v>
      </c>
      <c r="J99" s="13">
        <v>943.17096372904609</v>
      </c>
      <c r="K99" s="19">
        <f t="shared" si="6"/>
        <v>2110.0847525260178</v>
      </c>
      <c r="L99" s="19">
        <f t="shared" si="7"/>
        <v>11.593872266626477</v>
      </c>
      <c r="M99" s="13">
        <f t="shared" si="8"/>
        <v>29</v>
      </c>
      <c r="N99" s="13">
        <f t="shared" si="9"/>
        <v>57</v>
      </c>
      <c r="O99" s="13">
        <f t="shared" si="10"/>
        <v>114</v>
      </c>
    </row>
    <row r="100" spans="1:15" x14ac:dyDescent="0.35">
      <c r="A100" s="25" t="s">
        <v>8</v>
      </c>
      <c r="B100" s="11"/>
      <c r="C100" s="12">
        <v>3372</v>
      </c>
      <c r="D100" s="25" t="s">
        <v>146</v>
      </c>
      <c r="E100" s="13">
        <v>187120.62154396879</v>
      </c>
      <c r="F100" s="13">
        <v>891.05057878080379</v>
      </c>
      <c r="G100" s="13">
        <v>189703.77717370167</v>
      </c>
      <c r="H100" s="13">
        <v>899.07003399858615</v>
      </c>
      <c r="I100" s="13">
        <v>190204.87568535822</v>
      </c>
      <c r="J100" s="13">
        <v>901.44490846141332</v>
      </c>
      <c r="K100" s="19">
        <f t="shared" si="6"/>
        <v>501.09851165654254</v>
      </c>
      <c r="L100" s="19">
        <f t="shared" si="7"/>
        <v>2.3748744628271652</v>
      </c>
      <c r="M100" s="13">
        <f t="shared" si="8"/>
        <v>32</v>
      </c>
      <c r="N100" s="13">
        <f t="shared" si="9"/>
        <v>63</v>
      </c>
      <c r="O100" s="13">
        <f t="shared" si="10"/>
        <v>127</v>
      </c>
    </row>
    <row r="101" spans="1:15" x14ac:dyDescent="0.35">
      <c r="A101" s="25" t="s">
        <v>8</v>
      </c>
      <c r="B101" s="11"/>
      <c r="C101" s="12">
        <v>3375</v>
      </c>
      <c r="D101" s="25" t="s">
        <v>147</v>
      </c>
      <c r="E101" s="13">
        <v>103021.73566630186</v>
      </c>
      <c r="F101" s="13">
        <v>536.57153992865551</v>
      </c>
      <c r="G101" s="13">
        <v>99617.725818607607</v>
      </c>
      <c r="H101" s="13">
        <v>541.40068379678053</v>
      </c>
      <c r="I101" s="13">
        <v>98598.707297339017</v>
      </c>
      <c r="J101" s="13">
        <v>535.86253965945116</v>
      </c>
      <c r="K101" s="19">
        <f t="shared" si="6"/>
        <v>-1019.0185212685901</v>
      </c>
      <c r="L101" s="19">
        <f t="shared" si="7"/>
        <v>-5.5381441373293683</v>
      </c>
      <c r="M101" s="13">
        <f t="shared" si="8"/>
        <v>16</v>
      </c>
      <c r="N101" s="13">
        <f t="shared" si="9"/>
        <v>33</v>
      </c>
      <c r="O101" s="13">
        <f t="shared" si="10"/>
        <v>66</v>
      </c>
    </row>
    <row r="102" spans="1:15" x14ac:dyDescent="0.35">
      <c r="A102" s="25" t="s">
        <v>8</v>
      </c>
      <c r="B102" s="11"/>
      <c r="C102" s="12">
        <v>2132</v>
      </c>
      <c r="D102" s="30" t="s">
        <v>149</v>
      </c>
      <c r="E102" s="13">
        <v>201593.72780105734</v>
      </c>
      <c r="F102" s="13">
        <v>1018.1501404093805</v>
      </c>
      <c r="G102" s="13">
        <v>202380.75786131111</v>
      </c>
      <c r="H102" s="13">
        <v>1027.3134916817824</v>
      </c>
      <c r="I102" s="13">
        <v>208232.75270368974</v>
      </c>
      <c r="J102" s="13">
        <v>1057.0190492573083</v>
      </c>
      <c r="K102" s="19">
        <f t="shared" si="6"/>
        <v>5851.9948423786263</v>
      </c>
      <c r="L102" s="19">
        <f t="shared" si="7"/>
        <v>29.705557575525972</v>
      </c>
      <c r="M102" s="13">
        <f t="shared" si="8"/>
        <v>35</v>
      </c>
      <c r="N102" s="13">
        <f t="shared" si="9"/>
        <v>69</v>
      </c>
      <c r="O102" s="13">
        <f t="shared" si="10"/>
        <v>139</v>
      </c>
    </row>
    <row r="103" spans="1:15" x14ac:dyDescent="0.35">
      <c r="A103" s="25" t="s">
        <v>8</v>
      </c>
      <c r="B103" s="11" t="s">
        <v>150</v>
      </c>
      <c r="C103" s="12">
        <v>3377</v>
      </c>
      <c r="D103" s="25" t="s">
        <v>151</v>
      </c>
      <c r="E103" s="13">
        <v>487229.18040011101</v>
      </c>
      <c r="F103" s="13">
        <v>887.4848459018416</v>
      </c>
      <c r="G103" s="13">
        <v>467436.49337135744</v>
      </c>
      <c r="H103" s="13">
        <v>895.47220952367331</v>
      </c>
      <c r="I103" s="13">
        <v>471250.14249132678</v>
      </c>
      <c r="J103" s="13">
        <v>902.77805074966818</v>
      </c>
      <c r="K103" s="19">
        <f t="shared" si="6"/>
        <v>3813.649119969341</v>
      </c>
      <c r="L103" s="19">
        <f t="shared" si="7"/>
        <v>7.3058412259948682</v>
      </c>
      <c r="M103" s="13">
        <f t="shared" si="8"/>
        <v>79</v>
      </c>
      <c r="N103" s="13">
        <f t="shared" si="9"/>
        <v>157</v>
      </c>
      <c r="O103" s="13">
        <f t="shared" si="10"/>
        <v>314</v>
      </c>
    </row>
    <row r="104" spans="1:15" x14ac:dyDescent="0.35">
      <c r="A104" s="25" t="s">
        <v>8</v>
      </c>
      <c r="B104" s="11" t="s">
        <v>152</v>
      </c>
      <c r="C104" s="12">
        <v>2101</v>
      </c>
      <c r="D104" s="25" t="s">
        <v>153</v>
      </c>
      <c r="E104" s="13">
        <v>307682.15545614151</v>
      </c>
      <c r="F104" s="13">
        <v>790.95669783069798</v>
      </c>
      <c r="G104" s="13">
        <v>325614.72571291716</v>
      </c>
      <c r="H104" s="13">
        <v>798.075308119895</v>
      </c>
      <c r="I104" s="13">
        <v>327624.73745722027</v>
      </c>
      <c r="J104" s="13">
        <v>803.0018074931869</v>
      </c>
      <c r="K104" s="19">
        <f t="shared" si="6"/>
        <v>2010.0117443031049</v>
      </c>
      <c r="L104" s="19">
        <f t="shared" si="7"/>
        <v>4.9264993732919038</v>
      </c>
      <c r="M104" s="13">
        <f t="shared" si="8"/>
        <v>55</v>
      </c>
      <c r="N104" s="13">
        <f t="shared" si="9"/>
        <v>109</v>
      </c>
      <c r="O104" s="13">
        <f t="shared" si="10"/>
        <v>218</v>
      </c>
    </row>
    <row r="105" spans="1:15" x14ac:dyDescent="0.35">
      <c r="A105" s="25" t="s">
        <v>8</v>
      </c>
      <c r="B105" s="11"/>
      <c r="C105" s="12">
        <v>2000</v>
      </c>
      <c r="D105" s="30" t="s">
        <v>297</v>
      </c>
      <c r="E105" s="13">
        <v>301500.44055654295</v>
      </c>
      <c r="F105" s="13">
        <v>806.15091057899178</v>
      </c>
      <c r="G105" s="13">
        <v>297706.69437455601</v>
      </c>
      <c r="H105" s="13">
        <v>813.40626878293995</v>
      </c>
      <c r="I105" s="13">
        <v>315102.75851980166</v>
      </c>
      <c r="J105" s="13">
        <v>860.93649868798263</v>
      </c>
      <c r="K105" s="19">
        <f t="shared" si="6"/>
        <v>17396.064145245648</v>
      </c>
      <c r="L105" s="19">
        <f t="shared" si="7"/>
        <v>47.530229905042688</v>
      </c>
      <c r="M105" s="13">
        <f t="shared" si="8"/>
        <v>53</v>
      </c>
      <c r="N105" s="13">
        <f t="shared" si="9"/>
        <v>105</v>
      </c>
      <c r="O105" s="13">
        <f t="shared" si="10"/>
        <v>210</v>
      </c>
    </row>
    <row r="106" spans="1:15" x14ac:dyDescent="0.35">
      <c r="A106" s="25" t="s">
        <v>8</v>
      </c>
      <c r="B106" s="11"/>
      <c r="C106" s="12">
        <v>2031</v>
      </c>
      <c r="D106" s="30" t="s">
        <v>155</v>
      </c>
      <c r="E106" s="13">
        <v>218668.94681425521</v>
      </c>
      <c r="F106" s="13">
        <v>1082.5195386844316</v>
      </c>
      <c r="G106" s="13">
        <v>217360.18069371267</v>
      </c>
      <c r="H106" s="13">
        <v>1092.2622145412697</v>
      </c>
      <c r="I106" s="13">
        <v>220772.35835790521</v>
      </c>
      <c r="J106" s="13">
        <v>1109.4088359693728</v>
      </c>
      <c r="K106" s="19">
        <f t="shared" si="6"/>
        <v>3412.1776641925389</v>
      </c>
      <c r="L106" s="19">
        <f t="shared" si="7"/>
        <v>17.146621428103117</v>
      </c>
      <c r="M106" s="13">
        <f t="shared" si="8"/>
        <v>37</v>
      </c>
      <c r="N106" s="13">
        <f t="shared" si="9"/>
        <v>74</v>
      </c>
      <c r="O106" s="13">
        <f t="shared" si="10"/>
        <v>147</v>
      </c>
    </row>
    <row r="107" spans="1:15" x14ac:dyDescent="0.35">
      <c r="A107" s="25" t="s">
        <v>8</v>
      </c>
      <c r="B107" s="11" t="s">
        <v>156</v>
      </c>
      <c r="C107" s="12">
        <v>3365</v>
      </c>
      <c r="D107" s="25" t="s">
        <v>157</v>
      </c>
      <c r="E107" s="13">
        <v>283349.14047024358</v>
      </c>
      <c r="F107" s="13">
        <v>757.61802264771006</v>
      </c>
      <c r="G107" s="13">
        <v>282077.09981344186</v>
      </c>
      <c r="H107" s="13">
        <v>764.43658486027607</v>
      </c>
      <c r="I107" s="13">
        <v>282912.20644268219</v>
      </c>
      <c r="J107" s="13">
        <v>766.6997464571333</v>
      </c>
      <c r="K107" s="19">
        <f t="shared" si="6"/>
        <v>835.10662924032658</v>
      </c>
      <c r="L107" s="19">
        <f t="shared" si="7"/>
        <v>2.2631615968572305</v>
      </c>
      <c r="M107" s="13">
        <f t="shared" si="8"/>
        <v>47</v>
      </c>
      <c r="N107" s="13">
        <f t="shared" si="9"/>
        <v>94</v>
      </c>
      <c r="O107" s="13">
        <f t="shared" si="10"/>
        <v>189</v>
      </c>
    </row>
    <row r="108" spans="1:15" x14ac:dyDescent="0.35">
      <c r="A108" s="25" t="s">
        <v>8</v>
      </c>
      <c r="B108" s="11" t="s">
        <v>158</v>
      </c>
      <c r="C108" s="12">
        <v>5202</v>
      </c>
      <c r="D108" s="25" t="s">
        <v>159</v>
      </c>
      <c r="E108" s="13">
        <v>137007.74255732886</v>
      </c>
      <c r="F108" s="13">
        <v>655.53943807334383</v>
      </c>
      <c r="G108" s="13">
        <v>136256.49436309826</v>
      </c>
      <c r="H108" s="13">
        <v>661.43929302474885</v>
      </c>
      <c r="I108" s="13">
        <v>136126.14576049612</v>
      </c>
      <c r="J108" s="13">
        <v>660.8065328179423</v>
      </c>
      <c r="K108" s="19">
        <f t="shared" si="6"/>
        <v>-130.34860260214191</v>
      </c>
      <c r="L108" s="19">
        <f t="shared" si="7"/>
        <v>-0.63276020680655165</v>
      </c>
      <c r="M108" s="13">
        <f t="shared" si="8"/>
        <v>23</v>
      </c>
      <c r="N108" s="13">
        <f t="shared" si="9"/>
        <v>45</v>
      </c>
      <c r="O108" s="13">
        <f t="shared" si="10"/>
        <v>91</v>
      </c>
    </row>
    <row r="109" spans="1:15" x14ac:dyDescent="0.35">
      <c r="A109" s="25" t="s">
        <v>8</v>
      </c>
      <c r="B109" s="11"/>
      <c r="C109" s="12">
        <v>2003</v>
      </c>
      <c r="D109" s="30" t="s">
        <v>160</v>
      </c>
      <c r="E109" s="13">
        <v>183144.61565631436</v>
      </c>
      <c r="F109" s="13">
        <v>953.87820654330392</v>
      </c>
      <c r="G109" s="13">
        <v>179980.60164682777</v>
      </c>
      <c r="H109" s="13">
        <v>962.46311041084368</v>
      </c>
      <c r="I109" s="13">
        <v>206637.57949982694</v>
      </c>
      <c r="J109" s="13">
        <v>1105.0137941167216</v>
      </c>
      <c r="K109" s="19">
        <f t="shared" si="6"/>
        <v>26656.977852999175</v>
      </c>
      <c r="L109" s="19">
        <f t="shared" si="7"/>
        <v>142.55068370587787</v>
      </c>
      <c r="M109" s="13">
        <f t="shared" si="8"/>
        <v>34</v>
      </c>
      <c r="N109" s="13">
        <f t="shared" si="9"/>
        <v>69</v>
      </c>
      <c r="O109" s="13">
        <f t="shared" si="10"/>
        <v>138</v>
      </c>
    </row>
    <row r="110" spans="1:15" x14ac:dyDescent="0.35">
      <c r="A110" s="25" t="s">
        <v>8</v>
      </c>
      <c r="B110" s="11" t="s">
        <v>161</v>
      </c>
      <c r="C110" s="12">
        <v>2140</v>
      </c>
      <c r="D110" s="25" t="s">
        <v>162</v>
      </c>
      <c r="E110" s="13">
        <v>280776.839920144</v>
      </c>
      <c r="F110" s="13">
        <v>670.11178978554653</v>
      </c>
      <c r="G110" s="13">
        <v>288866.8106549526</v>
      </c>
      <c r="H110" s="13">
        <v>689.41959583520907</v>
      </c>
      <c r="I110" s="13">
        <v>287513.61759608577</v>
      </c>
      <c r="J110" s="13">
        <v>686.190018129083</v>
      </c>
      <c r="K110" s="19">
        <f t="shared" si="6"/>
        <v>-1353.1930588668329</v>
      </c>
      <c r="L110" s="19">
        <f t="shared" si="7"/>
        <v>-3.2295777061260651</v>
      </c>
      <c r="M110" s="13">
        <f t="shared" si="8"/>
        <v>48</v>
      </c>
      <c r="N110" s="13">
        <f t="shared" si="9"/>
        <v>96</v>
      </c>
      <c r="O110" s="13">
        <f t="shared" si="10"/>
        <v>192</v>
      </c>
    </row>
    <row r="111" spans="1:15" x14ac:dyDescent="0.35">
      <c r="A111" s="25" t="s">
        <v>8</v>
      </c>
      <c r="B111" s="11" t="s">
        <v>163</v>
      </c>
      <c r="C111" s="12">
        <v>2174</v>
      </c>
      <c r="D111" s="25" t="s">
        <v>164</v>
      </c>
      <c r="E111" s="13">
        <v>268956.83162461064</v>
      </c>
      <c r="F111" s="13">
        <v>652.807843749055</v>
      </c>
      <c r="G111" s="13">
        <v>275187.52760541294</v>
      </c>
      <c r="H111" s="13">
        <v>671.1890917205194</v>
      </c>
      <c r="I111" s="13">
        <v>272997.03925492108</v>
      </c>
      <c r="J111" s="13">
        <v>665.84643720712461</v>
      </c>
      <c r="K111" s="19">
        <f t="shared" si="6"/>
        <v>-2190.4883504918544</v>
      </c>
      <c r="L111" s="19">
        <f t="shared" si="7"/>
        <v>-5.3426545133947911</v>
      </c>
      <c r="M111" s="13">
        <f t="shared" si="8"/>
        <v>45</v>
      </c>
      <c r="N111" s="13">
        <f t="shared" si="9"/>
        <v>91</v>
      </c>
      <c r="O111" s="13">
        <f t="shared" si="10"/>
        <v>182</v>
      </c>
    </row>
    <row r="112" spans="1:15" x14ac:dyDescent="0.35">
      <c r="A112" s="25" t="s">
        <v>8</v>
      </c>
      <c r="B112" s="11" t="s">
        <v>165</v>
      </c>
      <c r="C112" s="12">
        <v>2055</v>
      </c>
      <c r="D112" s="25" t="s">
        <v>166</v>
      </c>
      <c r="E112" s="13">
        <v>249854.32515855459</v>
      </c>
      <c r="F112" s="13">
        <v>805.98169405985357</v>
      </c>
      <c r="G112" s="13">
        <v>248850.07197043273</v>
      </c>
      <c r="H112" s="13">
        <v>813.23552931513962</v>
      </c>
      <c r="I112" s="13">
        <v>249389.53698217584</v>
      </c>
      <c r="J112" s="13">
        <v>814.9984868698557</v>
      </c>
      <c r="K112" s="19">
        <f t="shared" si="6"/>
        <v>539.46501174310106</v>
      </c>
      <c r="L112" s="19">
        <f t="shared" si="7"/>
        <v>1.7629575547160812</v>
      </c>
      <c r="M112" s="13">
        <f t="shared" si="8"/>
        <v>42</v>
      </c>
      <c r="N112" s="13">
        <f t="shared" si="9"/>
        <v>83</v>
      </c>
      <c r="O112" s="13">
        <f t="shared" si="10"/>
        <v>166</v>
      </c>
    </row>
    <row r="113" spans="1:15" x14ac:dyDescent="0.35">
      <c r="A113" s="25" t="s">
        <v>8</v>
      </c>
      <c r="B113" s="11"/>
      <c r="C113" s="12">
        <v>2178</v>
      </c>
      <c r="D113" s="25" t="s">
        <v>167</v>
      </c>
      <c r="E113" s="13">
        <v>289422.76415360841</v>
      </c>
      <c r="F113" s="13">
        <v>714.62410902125532</v>
      </c>
      <c r="G113" s="13">
        <v>291139.09664374805</v>
      </c>
      <c r="H113" s="13">
        <v>731.50526794911571</v>
      </c>
      <c r="I113" s="13">
        <v>289776.13860444521</v>
      </c>
      <c r="J113" s="13">
        <v>728.08075026242511</v>
      </c>
      <c r="K113" s="19">
        <f t="shared" si="6"/>
        <v>-1362.9580393028446</v>
      </c>
      <c r="L113" s="19">
        <f t="shared" si="7"/>
        <v>-3.4245176866905922</v>
      </c>
      <c r="M113" s="13">
        <f t="shared" si="8"/>
        <v>48</v>
      </c>
      <c r="N113" s="13">
        <f t="shared" si="9"/>
        <v>97</v>
      </c>
      <c r="O113" s="13">
        <f t="shared" si="10"/>
        <v>193</v>
      </c>
    </row>
    <row r="114" spans="1:15" x14ac:dyDescent="0.35">
      <c r="A114" s="25" t="s">
        <v>8</v>
      </c>
      <c r="B114" s="11" t="s">
        <v>168</v>
      </c>
      <c r="C114" s="12">
        <v>3366</v>
      </c>
      <c r="D114" s="25" t="s">
        <v>289</v>
      </c>
      <c r="E114" s="13">
        <v>145577.07246727444</v>
      </c>
      <c r="F114" s="13">
        <v>782.672432619755</v>
      </c>
      <c r="G114" s="13">
        <v>146887.26612110974</v>
      </c>
      <c r="H114" s="13">
        <v>789.71648452209536</v>
      </c>
      <c r="I114" s="13">
        <v>146773.80496592622</v>
      </c>
      <c r="J114" s="13">
        <v>789.10647831143126</v>
      </c>
      <c r="K114" s="19">
        <f t="shared" si="6"/>
        <v>-113.46115518352599</v>
      </c>
      <c r="L114" s="19">
        <f t="shared" si="7"/>
        <v>-0.61000621066409622</v>
      </c>
      <c r="M114" s="13">
        <f t="shared" si="8"/>
        <v>24</v>
      </c>
      <c r="N114" s="13">
        <f t="shared" si="9"/>
        <v>49</v>
      </c>
      <c r="O114" s="13">
        <f t="shared" si="10"/>
        <v>98</v>
      </c>
    </row>
    <row r="115" spans="1:15" x14ac:dyDescent="0.35">
      <c r="A115" s="25" t="s">
        <v>8</v>
      </c>
      <c r="B115" s="11"/>
      <c r="C115" s="12">
        <v>2077</v>
      </c>
      <c r="D115" s="25" t="s">
        <v>169</v>
      </c>
      <c r="E115" s="13">
        <v>156663.27893566995</v>
      </c>
      <c r="F115" s="13">
        <v>890.13226667994286</v>
      </c>
      <c r="G115" s="13">
        <v>146397.38350546072</v>
      </c>
      <c r="H115" s="13">
        <v>898.1434570887161</v>
      </c>
      <c r="I115" s="13">
        <v>148868.75203675596</v>
      </c>
      <c r="J115" s="13">
        <v>913.30522721936177</v>
      </c>
      <c r="K115" s="19">
        <f t="shared" si="6"/>
        <v>2471.3685312952439</v>
      </c>
      <c r="L115" s="19">
        <f t="shared" si="7"/>
        <v>15.161770130645664</v>
      </c>
      <c r="M115" s="13">
        <f t="shared" si="8"/>
        <v>25</v>
      </c>
      <c r="N115" s="13">
        <f t="shared" si="9"/>
        <v>50</v>
      </c>
      <c r="O115" s="13">
        <f t="shared" si="10"/>
        <v>99</v>
      </c>
    </row>
    <row r="116" spans="1:15" x14ac:dyDescent="0.35">
      <c r="A116" s="25" t="s">
        <v>8</v>
      </c>
      <c r="B116" s="11" t="s">
        <v>170</v>
      </c>
      <c r="C116" s="12">
        <v>2146</v>
      </c>
      <c r="D116" s="25" t="s">
        <v>171</v>
      </c>
      <c r="E116" s="13">
        <v>458942.65932831238</v>
      </c>
      <c r="F116" s="13">
        <v>756.0834585309924</v>
      </c>
      <c r="G116" s="13">
        <v>463181.38239002554</v>
      </c>
      <c r="H116" s="13">
        <v>774.55080667228356</v>
      </c>
      <c r="I116" s="13">
        <v>460769.59655151283</v>
      </c>
      <c r="J116" s="13">
        <v>770.51771998580739</v>
      </c>
      <c r="K116" s="19">
        <f t="shared" si="6"/>
        <v>-2411.7858385127038</v>
      </c>
      <c r="L116" s="19">
        <f t="shared" si="7"/>
        <v>-4.0330866864761674</v>
      </c>
      <c r="M116" s="13">
        <f t="shared" si="8"/>
        <v>77</v>
      </c>
      <c r="N116" s="13">
        <f t="shared" si="9"/>
        <v>154</v>
      </c>
      <c r="O116" s="13">
        <f t="shared" si="10"/>
        <v>307</v>
      </c>
    </row>
    <row r="117" spans="1:15" x14ac:dyDescent="0.35">
      <c r="A117" s="25" t="s">
        <v>8</v>
      </c>
      <c r="B117" s="11"/>
      <c r="C117" s="12">
        <v>2023</v>
      </c>
      <c r="D117" s="25" t="s">
        <v>172</v>
      </c>
      <c r="E117" s="13">
        <v>374350.96563987609</v>
      </c>
      <c r="F117" s="13">
        <v>1066.5269676349747</v>
      </c>
      <c r="G117" s="13">
        <v>350816.98157487641</v>
      </c>
      <c r="H117" s="13">
        <v>1076.1257103523817</v>
      </c>
      <c r="I117" s="13">
        <v>355190.80881561845</v>
      </c>
      <c r="J117" s="13">
        <v>1089.5423583301178</v>
      </c>
      <c r="K117" s="19">
        <f t="shared" si="6"/>
        <v>4373.8272407420445</v>
      </c>
      <c r="L117" s="19">
        <f t="shared" si="7"/>
        <v>13.416647977736147</v>
      </c>
      <c r="M117" s="13">
        <f t="shared" si="8"/>
        <v>59</v>
      </c>
      <c r="N117" s="13">
        <f t="shared" si="9"/>
        <v>118</v>
      </c>
      <c r="O117" s="13">
        <f t="shared" si="10"/>
        <v>237</v>
      </c>
    </row>
    <row r="118" spans="1:15" x14ac:dyDescent="0.35">
      <c r="A118" s="25" t="s">
        <v>8</v>
      </c>
      <c r="B118" s="11"/>
      <c r="C118" s="12">
        <v>3369</v>
      </c>
      <c r="D118" s="25" t="s">
        <v>173</v>
      </c>
      <c r="E118" s="13">
        <v>184688.15630514969</v>
      </c>
      <c r="F118" s="13">
        <v>875.29931898175209</v>
      </c>
      <c r="G118" s="13">
        <v>186350.3497137443</v>
      </c>
      <c r="H118" s="13">
        <v>883.17701286134741</v>
      </c>
      <c r="I118" s="13">
        <v>186661.42179193461</v>
      </c>
      <c r="J118" s="13">
        <v>884.65128811343413</v>
      </c>
      <c r="K118" s="19">
        <f t="shared" si="6"/>
        <v>311.07207819030737</v>
      </c>
      <c r="L118" s="19">
        <f t="shared" si="7"/>
        <v>1.4742752520867271</v>
      </c>
      <c r="M118" s="13">
        <f t="shared" si="8"/>
        <v>31</v>
      </c>
      <c r="N118" s="13">
        <f t="shared" si="9"/>
        <v>62</v>
      </c>
      <c r="O118" s="13">
        <f t="shared" si="10"/>
        <v>124</v>
      </c>
    </row>
    <row r="119" spans="1:15" x14ac:dyDescent="0.35">
      <c r="A119" s="25" t="s">
        <v>8</v>
      </c>
      <c r="B119" s="11" t="s">
        <v>174</v>
      </c>
      <c r="C119" s="12">
        <v>3333</v>
      </c>
      <c r="D119" s="25" t="s">
        <v>175</v>
      </c>
      <c r="E119" s="13">
        <v>150595.87194673921</v>
      </c>
      <c r="F119" s="13">
        <v>741.8515859445281</v>
      </c>
      <c r="G119" s="13">
        <v>151202.70654581088</v>
      </c>
      <c r="H119" s="13">
        <v>748.52825022678655</v>
      </c>
      <c r="I119" s="13">
        <v>151067.62655023075</v>
      </c>
      <c r="J119" s="13">
        <v>747.85953737737998</v>
      </c>
      <c r="K119" s="19">
        <f t="shared" si="6"/>
        <v>-135.07999558013398</v>
      </c>
      <c r="L119" s="19">
        <f t="shared" si="7"/>
        <v>-0.66871284940657461</v>
      </c>
      <c r="M119" s="13">
        <f t="shared" si="8"/>
        <v>25</v>
      </c>
      <c r="N119" s="13">
        <f t="shared" si="9"/>
        <v>50</v>
      </c>
      <c r="O119" s="13">
        <f t="shared" si="10"/>
        <v>101</v>
      </c>
    </row>
    <row r="120" spans="1:15" x14ac:dyDescent="0.35">
      <c r="A120" s="25" t="s">
        <v>8</v>
      </c>
      <c r="B120" s="11" t="s">
        <v>176</v>
      </c>
      <c r="C120" s="12">
        <v>3373</v>
      </c>
      <c r="D120" s="25" t="s">
        <v>177</v>
      </c>
      <c r="E120" s="13">
        <v>73645.979096204595</v>
      </c>
      <c r="F120" s="13">
        <v>663.47728915499636</v>
      </c>
      <c r="G120" s="13">
        <v>73639.344324269623</v>
      </c>
      <c r="H120" s="13">
        <v>669.44858476608749</v>
      </c>
      <c r="I120" s="13">
        <v>74266.73944570504</v>
      </c>
      <c r="J120" s="13">
        <v>675.15217677913677</v>
      </c>
      <c r="K120" s="19">
        <f t="shared" si="6"/>
        <v>627.39512143541651</v>
      </c>
      <c r="L120" s="19">
        <f t="shared" si="7"/>
        <v>5.7035920130492741</v>
      </c>
      <c r="M120" s="13">
        <f t="shared" si="8"/>
        <v>12</v>
      </c>
      <c r="N120" s="13">
        <f t="shared" si="9"/>
        <v>25</v>
      </c>
      <c r="O120" s="13">
        <f t="shared" si="10"/>
        <v>50</v>
      </c>
    </row>
    <row r="121" spans="1:15" x14ac:dyDescent="0.35">
      <c r="A121" s="25" t="s">
        <v>8</v>
      </c>
      <c r="B121" s="11" t="s">
        <v>178</v>
      </c>
      <c r="C121" s="12">
        <v>3334</v>
      </c>
      <c r="D121" s="25" t="s">
        <v>179</v>
      </c>
      <c r="E121" s="13">
        <v>198339.96206248907</v>
      </c>
      <c r="F121" s="13">
        <v>991.69981031244538</v>
      </c>
      <c r="G121" s="13">
        <v>202126.27194002178</v>
      </c>
      <c r="H121" s="13">
        <v>1000.6251086139691</v>
      </c>
      <c r="I121" s="13">
        <v>204069.49731711429</v>
      </c>
      <c r="J121" s="13">
        <v>1010.245036223338</v>
      </c>
      <c r="K121" s="19">
        <f t="shared" si="6"/>
        <v>1943.2253770925163</v>
      </c>
      <c r="L121" s="19">
        <f t="shared" si="7"/>
        <v>9.619927609368915</v>
      </c>
      <c r="M121" s="13">
        <f t="shared" si="8"/>
        <v>34</v>
      </c>
      <c r="N121" s="13">
        <f t="shared" si="9"/>
        <v>68</v>
      </c>
      <c r="O121" s="13">
        <f t="shared" si="10"/>
        <v>136</v>
      </c>
    </row>
    <row r="122" spans="1:15" x14ac:dyDescent="0.35">
      <c r="A122" s="25" t="s">
        <v>8</v>
      </c>
      <c r="B122" s="11" t="s">
        <v>180</v>
      </c>
      <c r="C122" s="12">
        <v>3335</v>
      </c>
      <c r="D122" s="25" t="s">
        <v>181</v>
      </c>
      <c r="E122" s="13">
        <v>330350.55594401085</v>
      </c>
      <c r="F122" s="13">
        <v>974.48541576404375</v>
      </c>
      <c r="G122" s="13">
        <v>333323.71095045394</v>
      </c>
      <c r="H122" s="13">
        <v>983.25578451461342</v>
      </c>
      <c r="I122" s="13">
        <v>337268.71364218526</v>
      </c>
      <c r="J122" s="13">
        <v>994.89296059641674</v>
      </c>
      <c r="K122" s="19">
        <f t="shared" si="6"/>
        <v>3945.0026917313226</v>
      </c>
      <c r="L122" s="19">
        <f t="shared" si="7"/>
        <v>11.637176081803318</v>
      </c>
      <c r="M122" s="13">
        <f t="shared" si="8"/>
        <v>56</v>
      </c>
      <c r="N122" s="13">
        <f t="shared" si="9"/>
        <v>112</v>
      </c>
      <c r="O122" s="13">
        <f t="shared" si="10"/>
        <v>225</v>
      </c>
    </row>
    <row r="123" spans="1:15" x14ac:dyDescent="0.35">
      <c r="A123" s="25" t="s">
        <v>8</v>
      </c>
      <c r="B123" s="11" t="s">
        <v>182</v>
      </c>
      <c r="C123" s="12">
        <v>3354</v>
      </c>
      <c r="D123" s="25" t="s">
        <v>183</v>
      </c>
      <c r="E123" s="13">
        <v>153342.56574589637</v>
      </c>
      <c r="F123" s="13">
        <v>748.0125158336408</v>
      </c>
      <c r="G123" s="13">
        <v>154722.64883940009</v>
      </c>
      <c r="H123" s="13">
        <v>754.74462848487849</v>
      </c>
      <c r="I123" s="13">
        <v>155205.95853216437</v>
      </c>
      <c r="J123" s="13">
        <v>757.10223674226518</v>
      </c>
      <c r="K123" s="19">
        <f t="shared" si="6"/>
        <v>483.30969276427641</v>
      </c>
      <c r="L123" s="19">
        <f t="shared" si="7"/>
        <v>2.357608257386687</v>
      </c>
      <c r="M123" s="13">
        <f t="shared" si="8"/>
        <v>26</v>
      </c>
      <c r="N123" s="13">
        <f t="shared" si="9"/>
        <v>52</v>
      </c>
      <c r="O123" s="13">
        <f t="shared" si="10"/>
        <v>103</v>
      </c>
    </row>
    <row r="124" spans="1:15" x14ac:dyDescent="0.35">
      <c r="A124" s="25" t="s">
        <v>8</v>
      </c>
      <c r="B124" s="11" t="s">
        <v>184</v>
      </c>
      <c r="C124" s="12">
        <v>3351</v>
      </c>
      <c r="D124" s="25" t="s">
        <v>185</v>
      </c>
      <c r="E124" s="13">
        <v>159972.05598759869</v>
      </c>
      <c r="F124" s="13">
        <v>769.09642301730139</v>
      </c>
      <c r="G124" s="13">
        <v>161411.80449331389</v>
      </c>
      <c r="H124" s="13">
        <v>776.0182908332398</v>
      </c>
      <c r="I124" s="13">
        <v>160712.91284185453</v>
      </c>
      <c r="J124" s="13">
        <v>772.65823481660834</v>
      </c>
      <c r="K124" s="19">
        <f t="shared" si="6"/>
        <v>-698.8916514593584</v>
      </c>
      <c r="L124" s="19">
        <f t="shared" si="7"/>
        <v>-3.3600560166314608</v>
      </c>
      <c r="M124" s="13">
        <f t="shared" si="8"/>
        <v>27</v>
      </c>
      <c r="N124" s="13">
        <f t="shared" si="9"/>
        <v>54</v>
      </c>
      <c r="O124" s="13">
        <f t="shared" si="10"/>
        <v>107</v>
      </c>
    </row>
    <row r="125" spans="1:15" x14ac:dyDescent="0.35">
      <c r="A125" s="25" t="s">
        <v>8</v>
      </c>
      <c r="B125" s="11"/>
      <c r="C125" s="12">
        <v>2032</v>
      </c>
      <c r="D125" s="25" t="s">
        <v>290</v>
      </c>
      <c r="E125" s="13">
        <v>296118.20153788361</v>
      </c>
      <c r="F125" s="13">
        <v>1100.8111581333962</v>
      </c>
      <c r="G125" s="13">
        <v>299893.98381263117</v>
      </c>
      <c r="H125" s="13">
        <v>1110.7184585653006</v>
      </c>
      <c r="I125" s="13">
        <v>303293.4094369245</v>
      </c>
      <c r="J125" s="13">
        <v>1123.3089238404611</v>
      </c>
      <c r="K125" s="19">
        <f t="shared" si="6"/>
        <v>3399.4256242933334</v>
      </c>
      <c r="L125" s="19">
        <f t="shared" si="7"/>
        <v>12.590465275160568</v>
      </c>
      <c r="M125" s="13">
        <f t="shared" si="8"/>
        <v>51</v>
      </c>
      <c r="N125" s="13">
        <f t="shared" si="9"/>
        <v>101</v>
      </c>
      <c r="O125" s="13">
        <f t="shared" si="10"/>
        <v>202</v>
      </c>
    </row>
    <row r="126" spans="1:15" x14ac:dyDescent="0.35">
      <c r="A126" s="25" t="s">
        <v>8</v>
      </c>
      <c r="B126" s="11"/>
      <c r="C126" s="12">
        <v>3352</v>
      </c>
      <c r="D126" s="25" t="s">
        <v>186</v>
      </c>
      <c r="E126" s="13">
        <v>136946.68945692331</v>
      </c>
      <c r="F126" s="13">
        <v>695.16086018742794</v>
      </c>
      <c r="G126" s="13">
        <v>134672.12312406584</v>
      </c>
      <c r="H126" s="13">
        <v>701.41730793784291</v>
      </c>
      <c r="I126" s="13">
        <v>135112.28009999596</v>
      </c>
      <c r="J126" s="13">
        <v>703.70979218747891</v>
      </c>
      <c r="K126" s="19">
        <f t="shared" si="6"/>
        <v>440.1569759301201</v>
      </c>
      <c r="L126" s="19">
        <f t="shared" si="7"/>
        <v>2.2924842496360043</v>
      </c>
      <c r="M126" s="13">
        <f t="shared" si="8"/>
        <v>23</v>
      </c>
      <c r="N126" s="13">
        <f t="shared" si="9"/>
        <v>45</v>
      </c>
      <c r="O126" s="13">
        <f t="shared" si="10"/>
        <v>90</v>
      </c>
    </row>
    <row r="127" spans="1:15" x14ac:dyDescent="0.35">
      <c r="A127" s="25" t="s">
        <v>8</v>
      </c>
      <c r="B127" s="11"/>
      <c r="C127" s="12">
        <v>5208</v>
      </c>
      <c r="D127" s="25" t="s">
        <v>187</v>
      </c>
      <c r="E127" s="13">
        <v>301759.95233691164</v>
      </c>
      <c r="F127" s="13">
        <v>754.39988084227912</v>
      </c>
      <c r="G127" s="13">
        <v>304475.79191142763</v>
      </c>
      <c r="H127" s="13">
        <v>761.18947977856908</v>
      </c>
      <c r="I127" s="13">
        <v>306734.01504396682</v>
      </c>
      <c r="J127" s="13">
        <v>766.83503760991709</v>
      </c>
      <c r="K127" s="19">
        <f t="shared" si="6"/>
        <v>2258.2231325391913</v>
      </c>
      <c r="L127" s="19">
        <f t="shared" si="7"/>
        <v>5.6455578313480146</v>
      </c>
      <c r="M127" s="13">
        <f t="shared" si="8"/>
        <v>51</v>
      </c>
      <c r="N127" s="13">
        <f t="shared" si="9"/>
        <v>102</v>
      </c>
      <c r="O127" s="13">
        <f t="shared" si="10"/>
        <v>204</v>
      </c>
    </row>
    <row r="128" spans="1:15" x14ac:dyDescent="0.35">
      <c r="A128" s="25" t="s">
        <v>8</v>
      </c>
      <c r="B128" s="11" t="s">
        <v>188</v>
      </c>
      <c r="C128" s="12">
        <v>3367</v>
      </c>
      <c r="D128" s="25" t="s">
        <v>189</v>
      </c>
      <c r="E128" s="13">
        <v>99863.088225494721</v>
      </c>
      <c r="F128" s="13">
        <v>539.80047689456603</v>
      </c>
      <c r="G128" s="13">
        <v>99127.879977559729</v>
      </c>
      <c r="H128" s="13">
        <v>544.65868119538311</v>
      </c>
      <c r="I128" s="13">
        <v>98156.493193324335</v>
      </c>
      <c r="J128" s="13">
        <v>539.3213911721117</v>
      </c>
      <c r="K128" s="19">
        <f t="shared" si="6"/>
        <v>-971.38678423539386</v>
      </c>
      <c r="L128" s="19">
        <f t="shared" si="7"/>
        <v>-5.3372900232714073</v>
      </c>
      <c r="M128" s="13">
        <f t="shared" si="8"/>
        <v>16</v>
      </c>
      <c r="N128" s="13">
        <f t="shared" si="9"/>
        <v>33</v>
      </c>
      <c r="O128" s="13">
        <f t="shared" si="10"/>
        <v>65</v>
      </c>
    </row>
    <row r="129" spans="1:15" x14ac:dyDescent="0.35">
      <c r="A129" s="25" t="s">
        <v>8</v>
      </c>
      <c r="B129" s="11" t="s">
        <v>190</v>
      </c>
      <c r="C129" s="12">
        <v>3338</v>
      </c>
      <c r="D129" s="30" t="s">
        <v>191</v>
      </c>
      <c r="E129" s="13">
        <v>280552.87592758785</v>
      </c>
      <c r="F129" s="13">
        <v>907.9381097980189</v>
      </c>
      <c r="G129" s="13">
        <v>277581.19449685805</v>
      </c>
      <c r="H129" s="13">
        <v>916.10955279491111</v>
      </c>
      <c r="I129" s="13">
        <v>282294.37668824627</v>
      </c>
      <c r="J129" s="13">
        <v>931.66460953216585</v>
      </c>
      <c r="K129" s="19">
        <f t="shared" si="6"/>
        <v>4713.1821913882159</v>
      </c>
      <c r="L129" s="19">
        <f t="shared" si="7"/>
        <v>15.555056737254745</v>
      </c>
      <c r="M129" s="13">
        <f t="shared" si="8"/>
        <v>47</v>
      </c>
      <c r="N129" s="13">
        <f t="shared" si="9"/>
        <v>94</v>
      </c>
      <c r="O129" s="13">
        <f t="shared" si="10"/>
        <v>188</v>
      </c>
    </row>
    <row r="130" spans="1:15" x14ac:dyDescent="0.35">
      <c r="A130" s="25" t="s">
        <v>8</v>
      </c>
      <c r="B130" s="11"/>
      <c r="C130" s="12">
        <v>3370</v>
      </c>
      <c r="D130" s="25" t="s">
        <v>192</v>
      </c>
      <c r="E130" s="13">
        <v>220166.7955067147</v>
      </c>
      <c r="F130" s="13">
        <v>719.49933172128988</v>
      </c>
      <c r="G130" s="13">
        <v>211258.67428320766</v>
      </c>
      <c r="H130" s="13">
        <v>725.97482571549028</v>
      </c>
      <c r="I130" s="13">
        <v>212753.4778526953</v>
      </c>
      <c r="J130" s="13">
        <v>731.11160774122095</v>
      </c>
      <c r="K130" s="19">
        <f t="shared" si="6"/>
        <v>1494.8035694876453</v>
      </c>
      <c r="L130" s="19">
        <f t="shared" si="7"/>
        <v>5.1367820257306676</v>
      </c>
      <c r="M130" s="13">
        <f t="shared" si="8"/>
        <v>35</v>
      </c>
      <c r="N130" s="13">
        <f t="shared" si="9"/>
        <v>71</v>
      </c>
      <c r="O130" s="13">
        <f t="shared" si="10"/>
        <v>142</v>
      </c>
    </row>
    <row r="131" spans="1:15" x14ac:dyDescent="0.35">
      <c r="A131" s="25" t="s">
        <v>8</v>
      </c>
      <c r="B131" s="11" t="s">
        <v>193</v>
      </c>
      <c r="C131" s="12">
        <v>3021</v>
      </c>
      <c r="D131" s="25" t="s">
        <v>194</v>
      </c>
      <c r="E131" s="13">
        <v>167813.2273405483</v>
      </c>
      <c r="F131" s="13">
        <v>806.7943622141745</v>
      </c>
      <c r="G131" s="13">
        <v>170137.60189990955</v>
      </c>
      <c r="H131" s="13">
        <v>814.05551148282086</v>
      </c>
      <c r="I131" s="13">
        <v>171270.83379709008</v>
      </c>
      <c r="J131" s="13">
        <v>819.47767367028746</v>
      </c>
      <c r="K131" s="19">
        <f t="shared" si="6"/>
        <v>1133.2318971805216</v>
      </c>
      <c r="L131" s="19">
        <f t="shared" si="7"/>
        <v>5.4221621874665971</v>
      </c>
      <c r="M131" s="13">
        <f t="shared" si="8"/>
        <v>29</v>
      </c>
      <c r="N131" s="13">
        <f t="shared" si="9"/>
        <v>57</v>
      </c>
      <c r="O131" s="13">
        <f t="shared" si="10"/>
        <v>114</v>
      </c>
    </row>
    <row r="132" spans="1:15" x14ac:dyDescent="0.35">
      <c r="A132" s="25" t="s">
        <v>8</v>
      </c>
      <c r="B132" s="11" t="s">
        <v>195</v>
      </c>
      <c r="C132" s="12">
        <v>3347</v>
      </c>
      <c r="D132" s="25" t="s">
        <v>323</v>
      </c>
      <c r="E132" s="13">
        <v>182831.88862418709</v>
      </c>
      <c r="F132" s="13">
        <v>972.51004587333557</v>
      </c>
      <c r="G132" s="13">
        <v>179571.06244196717</v>
      </c>
      <c r="H132" s="13">
        <v>981.26263629490256</v>
      </c>
      <c r="I132" s="13">
        <v>181389.42084366706</v>
      </c>
      <c r="J132" s="13">
        <v>991.19902100364516</v>
      </c>
      <c r="K132" s="19">
        <f t="shared" si="6"/>
        <v>1818.3584016998939</v>
      </c>
      <c r="L132" s="19">
        <f t="shared" si="7"/>
        <v>9.9363847087425938</v>
      </c>
      <c r="M132" s="13">
        <f t="shared" si="8"/>
        <v>30</v>
      </c>
      <c r="N132" s="13">
        <f t="shared" si="9"/>
        <v>60</v>
      </c>
      <c r="O132" s="13">
        <f t="shared" si="10"/>
        <v>121</v>
      </c>
    </row>
    <row r="133" spans="1:15" x14ac:dyDescent="0.35">
      <c r="A133" s="25" t="s">
        <v>8</v>
      </c>
      <c r="B133" s="11" t="s">
        <v>196</v>
      </c>
      <c r="C133" s="12">
        <v>3355</v>
      </c>
      <c r="D133" s="25" t="s">
        <v>197</v>
      </c>
      <c r="E133" s="13">
        <v>192313.30654393329</v>
      </c>
      <c r="F133" s="13">
        <v>933.55974050453051</v>
      </c>
      <c r="G133" s="13">
        <v>194986.08808280472</v>
      </c>
      <c r="H133" s="13">
        <v>941.96177817780062</v>
      </c>
      <c r="I133" s="13">
        <v>196311.85332893246</v>
      </c>
      <c r="J133" s="13">
        <v>948.36644120257222</v>
      </c>
      <c r="K133" s="19">
        <f t="shared" si="6"/>
        <v>1325.7652461277321</v>
      </c>
      <c r="L133" s="19">
        <f t="shared" si="7"/>
        <v>6.4046630247715939</v>
      </c>
      <c r="M133" s="13">
        <f t="shared" si="8"/>
        <v>33</v>
      </c>
      <c r="N133" s="13">
        <f t="shared" si="9"/>
        <v>65</v>
      </c>
      <c r="O133" s="13">
        <f t="shared" si="10"/>
        <v>131</v>
      </c>
    </row>
    <row r="134" spans="1:15" x14ac:dyDescent="0.35">
      <c r="A134" s="25" t="s">
        <v>8</v>
      </c>
      <c r="B134" s="11" t="s">
        <v>198</v>
      </c>
      <c r="C134" s="12">
        <v>3013</v>
      </c>
      <c r="D134" s="25" t="s">
        <v>199</v>
      </c>
      <c r="E134" s="13">
        <v>389105.45472337841</v>
      </c>
      <c r="F134" s="13">
        <v>1008.0452194906177</v>
      </c>
      <c r="G134" s="13">
        <v>383453.34518099099</v>
      </c>
      <c r="H134" s="13">
        <v>1017.1176264747771</v>
      </c>
      <c r="I134" s="13">
        <v>385681.04924128414</v>
      </c>
      <c r="J134" s="13">
        <v>1023.0266558124248</v>
      </c>
      <c r="K134" s="19">
        <f t="shared" si="6"/>
        <v>2227.704060293152</v>
      </c>
      <c r="L134" s="19">
        <f t="shared" si="7"/>
        <v>5.9090293376476666</v>
      </c>
      <c r="M134" s="13">
        <f t="shared" si="8"/>
        <v>64</v>
      </c>
      <c r="N134" s="13">
        <f t="shared" si="9"/>
        <v>129</v>
      </c>
      <c r="O134" s="13">
        <f t="shared" si="10"/>
        <v>257</v>
      </c>
    </row>
    <row r="135" spans="1:15" x14ac:dyDescent="0.35">
      <c r="A135" s="25" t="s">
        <v>8</v>
      </c>
      <c r="B135" s="11"/>
      <c r="C135" s="12">
        <v>2010</v>
      </c>
      <c r="D135" s="25" t="s">
        <v>200</v>
      </c>
      <c r="E135" s="13">
        <v>348440.89932073152</v>
      </c>
      <c r="F135" s="13">
        <v>907.39817531440497</v>
      </c>
      <c r="G135" s="13">
        <v>345167.91410564736</v>
      </c>
      <c r="H135" s="13">
        <v>915.56475890092133</v>
      </c>
      <c r="I135" s="13">
        <v>349420.2022592331</v>
      </c>
      <c r="J135" s="13">
        <v>926.84403782289951</v>
      </c>
      <c r="K135" s="19">
        <f t="shared" ref="K135:K197" si="11">I135-G135</f>
        <v>4252.288153585745</v>
      </c>
      <c r="L135" s="19">
        <f t="shared" ref="L135:L197" si="12">J135-H135</f>
        <v>11.279278921978175</v>
      </c>
      <c r="M135" s="13">
        <f t="shared" ref="M135:M197" si="13">ROUND(I135/6000,0)</f>
        <v>58</v>
      </c>
      <c r="N135" s="13">
        <f t="shared" ref="N135:N197" si="14">ROUND(I135/3000,0)</f>
        <v>116</v>
      </c>
      <c r="O135" s="13">
        <f t="shared" ref="O135:O197" si="15">ROUND(I135/1500,0)</f>
        <v>233</v>
      </c>
    </row>
    <row r="136" spans="1:15" x14ac:dyDescent="0.35">
      <c r="A136" s="25" t="s">
        <v>8</v>
      </c>
      <c r="B136" s="11" t="s">
        <v>201</v>
      </c>
      <c r="C136" s="12">
        <v>3301</v>
      </c>
      <c r="D136" s="25" t="s">
        <v>202</v>
      </c>
      <c r="E136" s="13">
        <v>153595.80612632609</v>
      </c>
      <c r="F136" s="13">
        <v>756.62958682919259</v>
      </c>
      <c r="G136" s="13">
        <v>154214.72913011466</v>
      </c>
      <c r="H136" s="13">
        <v>763.43925311937949</v>
      </c>
      <c r="I136" s="13">
        <v>154997.48815542506</v>
      </c>
      <c r="J136" s="13">
        <v>767.31429779913401</v>
      </c>
      <c r="K136" s="19">
        <f t="shared" si="11"/>
        <v>782.75902531039901</v>
      </c>
      <c r="L136" s="19">
        <f t="shared" si="12"/>
        <v>3.8750446797545237</v>
      </c>
      <c r="M136" s="13">
        <f t="shared" si="13"/>
        <v>26</v>
      </c>
      <c r="N136" s="13">
        <f t="shared" si="14"/>
        <v>52</v>
      </c>
      <c r="O136" s="13">
        <f t="shared" si="15"/>
        <v>103</v>
      </c>
    </row>
    <row r="137" spans="1:15" x14ac:dyDescent="0.35">
      <c r="A137" s="25" t="s">
        <v>8</v>
      </c>
      <c r="B137" s="11"/>
      <c r="C137" s="12">
        <v>2022</v>
      </c>
      <c r="D137" s="25" t="s">
        <v>203</v>
      </c>
      <c r="E137" s="13">
        <v>182054.81956276821</v>
      </c>
      <c r="F137" s="13">
        <v>901.26148298400108</v>
      </c>
      <c r="G137" s="13">
        <v>185512.05861327631</v>
      </c>
      <c r="H137" s="13">
        <v>909.37283633958975</v>
      </c>
      <c r="I137" s="13">
        <v>186599.90335715926</v>
      </c>
      <c r="J137" s="13">
        <v>914.70540861352583</v>
      </c>
      <c r="K137" s="19">
        <f t="shared" si="11"/>
        <v>1087.8447438829462</v>
      </c>
      <c r="L137" s="19">
        <f t="shared" si="12"/>
        <v>5.3325722739360799</v>
      </c>
      <c r="M137" s="13">
        <f t="shared" si="13"/>
        <v>31</v>
      </c>
      <c r="N137" s="13">
        <f t="shared" si="14"/>
        <v>62</v>
      </c>
      <c r="O137" s="13">
        <f t="shared" si="15"/>
        <v>124</v>
      </c>
    </row>
    <row r="138" spans="1:15" x14ac:dyDescent="0.35">
      <c r="A138" s="25" t="s">
        <v>8</v>
      </c>
      <c r="B138" s="11" t="s">
        <v>204</v>
      </c>
      <c r="C138" s="12">
        <v>3313</v>
      </c>
      <c r="D138" s="25" t="s">
        <v>205</v>
      </c>
      <c r="E138" s="13">
        <v>367113.84590509045</v>
      </c>
      <c r="F138" s="13">
        <v>920.08482682980059</v>
      </c>
      <c r="G138" s="13">
        <v>371346.23611198954</v>
      </c>
      <c r="H138" s="13">
        <v>928.36559027997384</v>
      </c>
      <c r="I138" s="13">
        <v>375027.41563557222</v>
      </c>
      <c r="J138" s="13">
        <v>937.56853908893061</v>
      </c>
      <c r="K138" s="19">
        <f t="shared" si="11"/>
        <v>3681.1795235826867</v>
      </c>
      <c r="L138" s="19">
        <f t="shared" si="12"/>
        <v>9.2029488089567622</v>
      </c>
      <c r="M138" s="13">
        <f t="shared" si="13"/>
        <v>63</v>
      </c>
      <c r="N138" s="13">
        <f t="shared" si="14"/>
        <v>125</v>
      </c>
      <c r="O138" s="13">
        <f t="shared" si="15"/>
        <v>250</v>
      </c>
    </row>
    <row r="139" spans="1:15" x14ac:dyDescent="0.35">
      <c r="A139" s="25" t="s">
        <v>8</v>
      </c>
      <c r="B139" s="11"/>
      <c r="C139" s="12">
        <v>3371</v>
      </c>
      <c r="D139" s="25" t="s">
        <v>206</v>
      </c>
      <c r="E139" s="13">
        <v>124612.83168565192</v>
      </c>
      <c r="F139" s="13">
        <v>587.79637587571665</v>
      </c>
      <c r="G139" s="13">
        <v>125141.26062941218</v>
      </c>
      <c r="H139" s="13">
        <v>593.08654326735632</v>
      </c>
      <c r="I139" s="13">
        <v>124398.23733571569</v>
      </c>
      <c r="J139" s="13">
        <v>589.56510585647243</v>
      </c>
      <c r="K139" s="19">
        <f t="shared" si="11"/>
        <v>-743.02329369648942</v>
      </c>
      <c r="L139" s="19">
        <f t="shared" si="12"/>
        <v>-3.5214374108838911</v>
      </c>
      <c r="M139" s="13">
        <f t="shared" si="13"/>
        <v>21</v>
      </c>
      <c r="N139" s="13">
        <f t="shared" si="14"/>
        <v>41</v>
      </c>
      <c r="O139" s="13">
        <f t="shared" si="15"/>
        <v>83</v>
      </c>
    </row>
    <row r="140" spans="1:15" x14ac:dyDescent="0.35">
      <c r="A140" s="25" t="s">
        <v>8</v>
      </c>
      <c r="B140" s="11" t="s">
        <v>207</v>
      </c>
      <c r="C140" s="12">
        <v>3349</v>
      </c>
      <c r="D140" s="25" t="s">
        <v>208</v>
      </c>
      <c r="E140" s="13">
        <v>129761.42960660104</v>
      </c>
      <c r="F140" s="13">
        <v>968.36887766120185</v>
      </c>
      <c r="G140" s="13">
        <v>131906.36667179805</v>
      </c>
      <c r="H140" s="13">
        <v>977.08419756887452</v>
      </c>
      <c r="I140" s="13">
        <v>132978.91680972985</v>
      </c>
      <c r="J140" s="13">
        <v>985.02901340540632</v>
      </c>
      <c r="K140" s="19">
        <f t="shared" si="11"/>
        <v>1072.5501379318011</v>
      </c>
      <c r="L140" s="19">
        <f t="shared" si="12"/>
        <v>7.9448158365318022</v>
      </c>
      <c r="M140" s="13">
        <f t="shared" si="13"/>
        <v>22</v>
      </c>
      <c r="N140" s="13">
        <f t="shared" si="14"/>
        <v>44</v>
      </c>
      <c r="O140" s="13">
        <f t="shared" si="15"/>
        <v>89</v>
      </c>
    </row>
    <row r="141" spans="1:15" x14ac:dyDescent="0.35">
      <c r="A141" s="25" t="s">
        <v>8</v>
      </c>
      <c r="B141" s="11"/>
      <c r="C141" s="12">
        <v>3350</v>
      </c>
      <c r="D141" s="25" t="s">
        <v>209</v>
      </c>
      <c r="E141" s="13">
        <v>273520.31379646383</v>
      </c>
      <c r="F141" s="13">
        <v>741.2474628630456</v>
      </c>
      <c r="G141" s="13">
        <v>278973.67138400371</v>
      </c>
      <c r="H141" s="13">
        <v>747.91869003754346</v>
      </c>
      <c r="I141" s="13">
        <v>280013.01663666556</v>
      </c>
      <c r="J141" s="13">
        <v>750.7051384361007</v>
      </c>
      <c r="K141" s="19">
        <f t="shared" si="11"/>
        <v>1039.3452526618494</v>
      </c>
      <c r="L141" s="19">
        <f t="shared" si="12"/>
        <v>2.7864483985572406</v>
      </c>
      <c r="M141" s="13">
        <f t="shared" si="13"/>
        <v>47</v>
      </c>
      <c r="N141" s="13">
        <f t="shared" si="14"/>
        <v>93</v>
      </c>
      <c r="O141" s="13">
        <f t="shared" si="15"/>
        <v>187</v>
      </c>
    </row>
    <row r="142" spans="1:15" x14ac:dyDescent="0.35">
      <c r="A142" s="25" t="s">
        <v>8</v>
      </c>
      <c r="B142" s="11" t="s">
        <v>210</v>
      </c>
      <c r="C142" s="12">
        <v>2134</v>
      </c>
      <c r="D142" s="30" t="s">
        <v>211</v>
      </c>
      <c r="E142" s="13">
        <v>48670.147518746948</v>
      </c>
      <c r="F142" s="13">
        <v>491.61765170451463</v>
      </c>
      <c r="G142" s="13">
        <v>49604.221057861709</v>
      </c>
      <c r="H142" s="13">
        <v>496.04221057861707</v>
      </c>
      <c r="I142" s="13">
        <v>62263.902719593098</v>
      </c>
      <c r="J142" s="13">
        <v>622.63902719593102</v>
      </c>
      <c r="K142" s="19">
        <f t="shared" si="11"/>
        <v>12659.681661731389</v>
      </c>
      <c r="L142" s="19">
        <f t="shared" si="12"/>
        <v>126.59681661731395</v>
      </c>
      <c r="M142" s="13">
        <f t="shared" si="13"/>
        <v>10</v>
      </c>
      <c r="N142" s="13">
        <f t="shared" si="14"/>
        <v>21</v>
      </c>
      <c r="O142" s="13">
        <f t="shared" si="15"/>
        <v>42</v>
      </c>
    </row>
    <row r="143" spans="1:15" x14ac:dyDescent="0.35">
      <c r="A143" s="25" t="s">
        <v>8</v>
      </c>
      <c r="B143" s="11" t="s">
        <v>212</v>
      </c>
      <c r="C143" s="12">
        <v>2148</v>
      </c>
      <c r="D143" s="25" t="s">
        <v>213</v>
      </c>
      <c r="E143" s="13">
        <v>202463.24350029114</v>
      </c>
      <c r="F143" s="13">
        <v>715.41782155579904</v>
      </c>
      <c r="G143" s="13">
        <v>193457.56396489451</v>
      </c>
      <c r="H143" s="13">
        <v>721.85658195856161</v>
      </c>
      <c r="I143" s="13">
        <v>193050.04687895338</v>
      </c>
      <c r="J143" s="13">
        <v>720.33599581699025</v>
      </c>
      <c r="K143" s="19">
        <f t="shared" si="11"/>
        <v>-407.51708594113006</v>
      </c>
      <c r="L143" s="19">
        <f t="shared" si="12"/>
        <v>-1.5205861415713571</v>
      </c>
      <c r="M143" s="13">
        <f t="shared" si="13"/>
        <v>32</v>
      </c>
      <c r="N143" s="13">
        <f t="shared" si="14"/>
        <v>64</v>
      </c>
      <c r="O143" s="13">
        <f t="shared" si="15"/>
        <v>129</v>
      </c>
    </row>
    <row r="144" spans="1:15" x14ac:dyDescent="0.35">
      <c r="A144" s="25" t="s">
        <v>8</v>
      </c>
      <c r="B144" s="11" t="s">
        <v>214</v>
      </c>
      <c r="C144" s="12">
        <v>2081</v>
      </c>
      <c r="D144" s="30" t="s">
        <v>215</v>
      </c>
      <c r="E144" s="13">
        <v>103013.50907377063</v>
      </c>
      <c r="F144" s="13">
        <v>502.50492231107626</v>
      </c>
      <c r="G144" s="13">
        <v>100898.46585750343</v>
      </c>
      <c r="H144" s="13">
        <v>507.02746662062026</v>
      </c>
      <c r="I144" s="13">
        <v>117179.18828236629</v>
      </c>
      <c r="J144" s="13">
        <v>588.84014212244369</v>
      </c>
      <c r="K144" s="19">
        <f t="shared" si="11"/>
        <v>16280.722424862863</v>
      </c>
      <c r="L144" s="19">
        <f t="shared" si="12"/>
        <v>81.812675501823435</v>
      </c>
      <c r="M144" s="13">
        <f t="shared" si="13"/>
        <v>20</v>
      </c>
      <c r="N144" s="13">
        <f t="shared" si="14"/>
        <v>39</v>
      </c>
      <c r="O144" s="13">
        <f t="shared" si="15"/>
        <v>78</v>
      </c>
    </row>
    <row r="145" spans="1:15" x14ac:dyDescent="0.35">
      <c r="A145" s="25" t="s">
        <v>8</v>
      </c>
      <c r="B145" s="11" t="s">
        <v>216</v>
      </c>
      <c r="C145" s="12">
        <v>2057</v>
      </c>
      <c r="D145" s="25" t="s">
        <v>217</v>
      </c>
      <c r="E145" s="13">
        <v>379546.8886059043</v>
      </c>
      <c r="F145" s="13">
        <v>874.53200139609282</v>
      </c>
      <c r="G145" s="13">
        <v>371491.57434471446</v>
      </c>
      <c r="H145" s="13">
        <v>882.40278941737404</v>
      </c>
      <c r="I145" s="13">
        <v>374434.0123564243</v>
      </c>
      <c r="J145" s="13">
        <v>889.39195334067529</v>
      </c>
      <c r="K145" s="19">
        <f t="shared" si="11"/>
        <v>2942.4380117098335</v>
      </c>
      <c r="L145" s="19">
        <f t="shared" si="12"/>
        <v>6.9891639233012484</v>
      </c>
      <c r="M145" s="13">
        <f t="shared" si="13"/>
        <v>62</v>
      </c>
      <c r="N145" s="13">
        <f t="shared" si="14"/>
        <v>125</v>
      </c>
      <c r="O145" s="13">
        <f t="shared" si="15"/>
        <v>250</v>
      </c>
    </row>
    <row r="146" spans="1:15" x14ac:dyDescent="0.35">
      <c r="A146" s="25" t="s">
        <v>8</v>
      </c>
      <c r="B146" s="11" t="s">
        <v>218</v>
      </c>
      <c r="C146" s="12">
        <v>2058</v>
      </c>
      <c r="D146" s="25" t="s">
        <v>219</v>
      </c>
      <c r="E146" s="13">
        <v>286652.06301076</v>
      </c>
      <c r="F146" s="13">
        <v>684.13380193498801</v>
      </c>
      <c r="G146" s="13">
        <v>294794.91075338353</v>
      </c>
      <c r="H146" s="13">
        <v>703.56780609399414</v>
      </c>
      <c r="I146" s="13">
        <v>292992.83819797286</v>
      </c>
      <c r="J146" s="13">
        <v>699.26691694026931</v>
      </c>
      <c r="K146" s="19">
        <f t="shared" si="11"/>
        <v>-1802.0725554106757</v>
      </c>
      <c r="L146" s="19">
        <f t="shared" si="12"/>
        <v>-4.3008891537248246</v>
      </c>
      <c r="M146" s="13">
        <f t="shared" si="13"/>
        <v>49</v>
      </c>
      <c r="N146" s="13">
        <f t="shared" si="14"/>
        <v>98</v>
      </c>
      <c r="O146" s="13">
        <f t="shared" si="15"/>
        <v>195</v>
      </c>
    </row>
    <row r="147" spans="1:15" x14ac:dyDescent="0.35">
      <c r="A147" s="25" t="s">
        <v>8</v>
      </c>
      <c r="B147" s="11" t="s">
        <v>148</v>
      </c>
      <c r="C147" s="12">
        <v>2064</v>
      </c>
      <c r="D147" s="25" t="s">
        <v>287</v>
      </c>
      <c r="E147" s="13">
        <v>208135.88017707528</v>
      </c>
      <c r="F147" s="13">
        <v>1051.1913140256327</v>
      </c>
      <c r="G147" s="13">
        <v>188796.0623831751</v>
      </c>
      <c r="H147" s="13">
        <v>1060.6520358605342</v>
      </c>
      <c r="I147" s="13">
        <v>191615.21353118532</v>
      </c>
      <c r="J147" s="13">
        <v>1076.4899636583445</v>
      </c>
      <c r="K147" s="19">
        <f t="shared" si="11"/>
        <v>2819.1511480102199</v>
      </c>
      <c r="L147" s="19">
        <f t="shared" si="12"/>
        <v>15.83792779781038</v>
      </c>
      <c r="M147" s="13">
        <f t="shared" si="13"/>
        <v>32</v>
      </c>
      <c r="N147" s="13">
        <f t="shared" si="14"/>
        <v>64</v>
      </c>
      <c r="O147" s="13">
        <f t="shared" si="15"/>
        <v>128</v>
      </c>
    </row>
    <row r="148" spans="1:15" x14ac:dyDescent="0.35">
      <c r="A148" s="25" t="s">
        <v>8</v>
      </c>
      <c r="B148" s="11" t="s">
        <v>154</v>
      </c>
      <c r="C148" s="12">
        <v>2086</v>
      </c>
      <c r="D148" s="25" t="s">
        <v>288</v>
      </c>
      <c r="E148" s="13">
        <v>371498.39431511413</v>
      </c>
      <c r="F148" s="13">
        <v>915.02067565299046</v>
      </c>
      <c r="G148" s="13">
        <v>365609.32125006634</v>
      </c>
      <c r="H148" s="13">
        <v>923.25586174259172</v>
      </c>
      <c r="I148" s="13">
        <v>368261.52872609789</v>
      </c>
      <c r="J148" s="13">
        <v>929.95335536893413</v>
      </c>
      <c r="K148" s="19">
        <f t="shared" si="11"/>
        <v>2652.2074760315591</v>
      </c>
      <c r="L148" s="19">
        <f t="shared" si="12"/>
        <v>6.697493626342407</v>
      </c>
      <c r="M148" s="13">
        <f t="shared" si="13"/>
        <v>61</v>
      </c>
      <c r="N148" s="13">
        <f t="shared" si="14"/>
        <v>123</v>
      </c>
      <c r="O148" s="13">
        <f t="shared" si="15"/>
        <v>246</v>
      </c>
    </row>
    <row r="149" spans="1:15" x14ac:dyDescent="0.35">
      <c r="A149" s="25" t="s">
        <v>8</v>
      </c>
      <c r="B149" s="11"/>
      <c r="C149" s="12">
        <v>3368</v>
      </c>
      <c r="D149" s="25" t="s">
        <v>220</v>
      </c>
      <c r="E149" s="13">
        <v>50427.172904155101</v>
      </c>
      <c r="F149" s="13">
        <v>416.75349507566199</v>
      </c>
      <c r="G149" s="13">
        <v>50881.017461352356</v>
      </c>
      <c r="H149" s="13">
        <v>420.50427654010213</v>
      </c>
      <c r="I149" s="13">
        <v>50074.583445829267</v>
      </c>
      <c r="J149" s="13">
        <v>413.83953261015921</v>
      </c>
      <c r="K149" s="19">
        <f t="shared" si="11"/>
        <v>-806.43401552308933</v>
      </c>
      <c r="L149" s="19">
        <f t="shared" si="12"/>
        <v>-6.6647439299429152</v>
      </c>
      <c r="M149" s="13">
        <f t="shared" si="13"/>
        <v>8</v>
      </c>
      <c r="N149" s="13">
        <f t="shared" si="14"/>
        <v>17</v>
      </c>
      <c r="O149" s="13">
        <f t="shared" si="15"/>
        <v>33</v>
      </c>
    </row>
    <row r="150" spans="1:15" x14ac:dyDescent="0.35">
      <c r="A150" s="25" t="s">
        <v>8</v>
      </c>
      <c r="B150" s="11"/>
      <c r="C150" s="12">
        <v>2060</v>
      </c>
      <c r="D150" s="25" t="s">
        <v>221</v>
      </c>
      <c r="E150" s="13">
        <v>346251.33647101145</v>
      </c>
      <c r="F150" s="13">
        <v>760.99194828793725</v>
      </c>
      <c r="G150" s="13">
        <v>342457.03062072617</v>
      </c>
      <c r="H150" s="13">
        <v>767.84087583122459</v>
      </c>
      <c r="I150" s="13">
        <v>345827.0956222617</v>
      </c>
      <c r="J150" s="13">
        <v>775.39707538623702</v>
      </c>
      <c r="K150" s="19">
        <f t="shared" si="11"/>
        <v>3370.0650015355204</v>
      </c>
      <c r="L150" s="19">
        <f t="shared" si="12"/>
        <v>7.5561995550124266</v>
      </c>
      <c r="M150" s="13">
        <f t="shared" si="13"/>
        <v>58</v>
      </c>
      <c r="N150" s="13">
        <f t="shared" si="14"/>
        <v>115</v>
      </c>
      <c r="O150" s="13">
        <f t="shared" si="15"/>
        <v>231</v>
      </c>
    </row>
    <row r="151" spans="1:15" x14ac:dyDescent="0.35">
      <c r="A151" s="25" t="s">
        <v>8</v>
      </c>
      <c r="B151" s="11"/>
      <c r="C151" s="12">
        <v>2061</v>
      </c>
      <c r="D151" s="25" t="s">
        <v>222</v>
      </c>
      <c r="E151" s="13">
        <v>369660.66154909815</v>
      </c>
      <c r="F151" s="13">
        <v>788.18904381470816</v>
      </c>
      <c r="G151" s="13">
        <v>349924.40789581928</v>
      </c>
      <c r="H151" s="13">
        <v>795.28274521777109</v>
      </c>
      <c r="I151" s="13">
        <v>351514.18270376837</v>
      </c>
      <c r="J151" s="13">
        <v>798.89586978129171</v>
      </c>
      <c r="K151" s="19">
        <f t="shared" si="11"/>
        <v>1589.7748079490848</v>
      </c>
      <c r="L151" s="19">
        <f t="shared" si="12"/>
        <v>3.6131245635206142</v>
      </c>
      <c r="M151" s="13">
        <f t="shared" si="13"/>
        <v>59</v>
      </c>
      <c r="N151" s="13">
        <f t="shared" si="14"/>
        <v>117</v>
      </c>
      <c r="O151" s="13">
        <f t="shared" si="15"/>
        <v>234</v>
      </c>
    </row>
    <row r="152" spans="1:15" x14ac:dyDescent="0.35">
      <c r="A152" s="25" t="s">
        <v>8</v>
      </c>
      <c r="B152" s="11" t="s">
        <v>223</v>
      </c>
      <c r="C152" s="12">
        <v>2200</v>
      </c>
      <c r="D152" s="25" t="s">
        <v>224</v>
      </c>
      <c r="E152" s="13">
        <v>177276.72659980349</v>
      </c>
      <c r="F152" s="13">
        <v>890.83782210956531</v>
      </c>
      <c r="G152" s="13">
        <v>169883.66351575847</v>
      </c>
      <c r="H152" s="13">
        <v>898.85536251724056</v>
      </c>
      <c r="I152" s="13">
        <v>171896.14549507981</v>
      </c>
      <c r="J152" s="13">
        <v>909.50341531788263</v>
      </c>
      <c r="K152" s="19">
        <f t="shared" si="11"/>
        <v>2012.4819793213392</v>
      </c>
      <c r="L152" s="19">
        <f t="shared" si="12"/>
        <v>10.648052800642063</v>
      </c>
      <c r="M152" s="13">
        <f t="shared" si="13"/>
        <v>29</v>
      </c>
      <c r="N152" s="13">
        <f t="shared" si="14"/>
        <v>57</v>
      </c>
      <c r="O152" s="13">
        <f t="shared" si="15"/>
        <v>115</v>
      </c>
    </row>
    <row r="153" spans="1:15" x14ac:dyDescent="0.35">
      <c r="A153" s="25" t="s">
        <v>8</v>
      </c>
      <c r="B153" s="11" t="s">
        <v>225</v>
      </c>
      <c r="C153" s="12">
        <v>3362</v>
      </c>
      <c r="D153" s="25" t="s">
        <v>226</v>
      </c>
      <c r="E153" s="13">
        <v>136409.49839847267</v>
      </c>
      <c r="F153" s="13">
        <v>682.04749199236335</v>
      </c>
      <c r="G153" s="13">
        <v>110797.93302807288</v>
      </c>
      <c r="H153" s="13">
        <v>688.18591942902412</v>
      </c>
      <c r="I153" s="13">
        <v>111100.3020110061</v>
      </c>
      <c r="J153" s="13">
        <v>690.06398764600067</v>
      </c>
      <c r="K153" s="19">
        <f t="shared" si="11"/>
        <v>302.36898293322884</v>
      </c>
      <c r="L153" s="19">
        <f t="shared" si="12"/>
        <v>1.8780682169765441</v>
      </c>
      <c r="M153" s="13">
        <f t="shared" si="13"/>
        <v>19</v>
      </c>
      <c r="N153" s="13">
        <f t="shared" si="14"/>
        <v>37</v>
      </c>
      <c r="O153" s="13">
        <f t="shared" si="15"/>
        <v>74</v>
      </c>
    </row>
    <row r="154" spans="1:15" x14ac:dyDescent="0.35">
      <c r="A154" s="25" t="s">
        <v>8</v>
      </c>
      <c r="B154" s="11"/>
      <c r="C154" s="12">
        <v>2135</v>
      </c>
      <c r="D154" s="25" t="s">
        <v>227</v>
      </c>
      <c r="E154" s="13">
        <v>284438.3827609024</v>
      </c>
      <c r="F154" s="13">
        <v>984.21585730416052</v>
      </c>
      <c r="G154" s="13">
        <v>282032.95920813468</v>
      </c>
      <c r="H154" s="13">
        <v>993.07380002864318</v>
      </c>
      <c r="I154" s="13">
        <v>283517.80468152411</v>
      </c>
      <c r="J154" s="13">
        <v>998.3021291602962</v>
      </c>
      <c r="K154" s="19">
        <f t="shared" si="11"/>
        <v>1484.8454733894323</v>
      </c>
      <c r="L154" s="19">
        <f t="shared" si="12"/>
        <v>5.2283291316530267</v>
      </c>
      <c r="M154" s="13">
        <f t="shared" si="13"/>
        <v>47</v>
      </c>
      <c r="N154" s="13">
        <f t="shared" si="14"/>
        <v>95</v>
      </c>
      <c r="O154" s="13">
        <f t="shared" si="15"/>
        <v>189</v>
      </c>
    </row>
    <row r="155" spans="1:15" x14ac:dyDescent="0.35">
      <c r="A155" s="25" t="s">
        <v>8</v>
      </c>
      <c r="B155" s="11" t="s">
        <v>228</v>
      </c>
      <c r="C155" s="12">
        <v>2071</v>
      </c>
      <c r="D155" s="25" t="s">
        <v>229</v>
      </c>
      <c r="E155" s="13">
        <v>347522.43145345972</v>
      </c>
      <c r="F155" s="13">
        <v>825.4689583217571</v>
      </c>
      <c r="G155" s="13">
        <v>350650.13334022573</v>
      </c>
      <c r="H155" s="13">
        <v>832.89817895540557</v>
      </c>
      <c r="I155" s="13">
        <v>351259.06239542126</v>
      </c>
      <c r="J155" s="13">
        <v>834.34456625990799</v>
      </c>
      <c r="K155" s="19">
        <f t="shared" si="11"/>
        <v>608.9290551955346</v>
      </c>
      <c r="L155" s="19">
        <f t="shared" si="12"/>
        <v>1.4463873045024229</v>
      </c>
      <c r="M155" s="13">
        <f t="shared" si="13"/>
        <v>59</v>
      </c>
      <c r="N155" s="13">
        <f t="shared" si="14"/>
        <v>117</v>
      </c>
      <c r="O155" s="13">
        <f t="shared" si="15"/>
        <v>234</v>
      </c>
    </row>
    <row r="156" spans="1:15" x14ac:dyDescent="0.35">
      <c r="A156" s="25" t="s">
        <v>8</v>
      </c>
      <c r="B156" s="11"/>
      <c r="C156" s="12">
        <v>2193</v>
      </c>
      <c r="D156" s="25" t="s">
        <v>230</v>
      </c>
      <c r="E156" s="13">
        <v>344904.12945136876</v>
      </c>
      <c r="F156" s="13">
        <v>886.6430063017192</v>
      </c>
      <c r="G156" s="13">
        <v>340851.28427287808</v>
      </c>
      <c r="H156" s="13">
        <v>894.62279336713402</v>
      </c>
      <c r="I156" s="13">
        <v>344408.05966290378</v>
      </c>
      <c r="J156" s="13">
        <v>903.95816184489183</v>
      </c>
      <c r="K156" s="19">
        <f t="shared" si="11"/>
        <v>3556.7753900256939</v>
      </c>
      <c r="L156" s="19">
        <f t="shared" si="12"/>
        <v>9.335368477757811</v>
      </c>
      <c r="M156" s="13">
        <f t="shared" si="13"/>
        <v>57</v>
      </c>
      <c r="N156" s="13">
        <f t="shared" si="14"/>
        <v>115</v>
      </c>
      <c r="O156" s="13">
        <f t="shared" si="15"/>
        <v>230</v>
      </c>
    </row>
    <row r="157" spans="1:15" x14ac:dyDescent="0.35">
      <c r="A157" s="25" t="s">
        <v>8</v>
      </c>
      <c r="B157" s="11"/>
      <c r="C157" s="12">
        <v>2028</v>
      </c>
      <c r="D157" s="25" t="s">
        <v>231</v>
      </c>
      <c r="E157" s="13">
        <v>445938.34960134065</v>
      </c>
      <c r="F157" s="13">
        <v>969.43119478552319</v>
      </c>
      <c r="G157" s="13">
        <v>425497.89286307467</v>
      </c>
      <c r="H157" s="13">
        <v>978.15607554729809</v>
      </c>
      <c r="I157" s="13">
        <v>429857.25061038154</v>
      </c>
      <c r="J157" s="13">
        <v>988.17758761007246</v>
      </c>
      <c r="K157" s="19">
        <f t="shared" si="11"/>
        <v>4359.3577473068726</v>
      </c>
      <c r="L157" s="19">
        <f t="shared" si="12"/>
        <v>10.021512062774377</v>
      </c>
      <c r="M157" s="13">
        <f t="shared" si="13"/>
        <v>72</v>
      </c>
      <c r="N157" s="13">
        <f t="shared" si="14"/>
        <v>143</v>
      </c>
      <c r="O157" s="13">
        <f t="shared" si="15"/>
        <v>287</v>
      </c>
    </row>
    <row r="158" spans="1:15" x14ac:dyDescent="0.35">
      <c r="A158" s="25" t="s">
        <v>8</v>
      </c>
      <c r="B158" s="11"/>
      <c r="C158" s="12">
        <v>2012</v>
      </c>
      <c r="D158" s="25" t="s">
        <v>232</v>
      </c>
      <c r="E158" s="13">
        <v>436927.86616320233</v>
      </c>
      <c r="F158" s="13">
        <v>997.55220585206007</v>
      </c>
      <c r="G158" s="13">
        <v>407644.72116394958</v>
      </c>
      <c r="H158" s="13">
        <v>1006.5301757134557</v>
      </c>
      <c r="I158" s="13">
        <v>410800.97666446515</v>
      </c>
      <c r="J158" s="13">
        <v>1014.3233991715189</v>
      </c>
      <c r="K158" s="19">
        <f t="shared" si="11"/>
        <v>3156.2555005155737</v>
      </c>
      <c r="L158" s="19">
        <f t="shared" si="12"/>
        <v>7.793223458063153</v>
      </c>
      <c r="M158" s="13">
        <f t="shared" si="13"/>
        <v>68</v>
      </c>
      <c r="N158" s="13">
        <f t="shared" si="14"/>
        <v>137</v>
      </c>
      <c r="O158" s="13">
        <f t="shared" si="15"/>
        <v>274</v>
      </c>
    </row>
    <row r="159" spans="1:15" x14ac:dyDescent="0.35">
      <c r="A159" s="25" t="s">
        <v>8</v>
      </c>
      <c r="B159" s="11" t="s">
        <v>233</v>
      </c>
      <c r="C159" s="12">
        <v>2074</v>
      </c>
      <c r="D159" s="25" t="s">
        <v>234</v>
      </c>
      <c r="E159" s="13">
        <v>534313.37644857727</v>
      </c>
      <c r="F159" s="13">
        <v>853.53574512552279</v>
      </c>
      <c r="G159" s="13">
        <v>539122.19684208091</v>
      </c>
      <c r="H159" s="13">
        <v>861.21756684038485</v>
      </c>
      <c r="I159" s="13">
        <v>541954.00279704609</v>
      </c>
      <c r="J159" s="13">
        <v>865.74121852563269</v>
      </c>
      <c r="K159" s="19">
        <f t="shared" si="11"/>
        <v>2831.8059549651807</v>
      </c>
      <c r="L159" s="19">
        <f t="shared" si="12"/>
        <v>4.5236516852478417</v>
      </c>
      <c r="M159" s="13">
        <f t="shared" si="13"/>
        <v>90</v>
      </c>
      <c r="N159" s="13">
        <f t="shared" si="14"/>
        <v>181</v>
      </c>
      <c r="O159" s="13">
        <f t="shared" si="15"/>
        <v>361</v>
      </c>
    </row>
    <row r="160" spans="1:15" x14ac:dyDescent="0.35">
      <c r="A160" s="25" t="s">
        <v>8</v>
      </c>
      <c r="B160" s="11"/>
      <c r="C160" s="12">
        <v>2117</v>
      </c>
      <c r="D160" s="30" t="s">
        <v>235</v>
      </c>
      <c r="E160" s="13">
        <v>163834.91443103456</v>
      </c>
      <c r="F160" s="13">
        <v>593.6047624312846</v>
      </c>
      <c r="G160" s="13">
        <v>148619.26029799678</v>
      </c>
      <c r="H160" s="13">
        <v>589.75896943649514</v>
      </c>
      <c r="I160" s="13">
        <v>149666.83411674469</v>
      </c>
      <c r="J160" s="13">
        <v>593.91600839978048</v>
      </c>
      <c r="K160" s="19">
        <f t="shared" si="11"/>
        <v>1047.5738187479146</v>
      </c>
      <c r="L160" s="19">
        <f t="shared" si="12"/>
        <v>4.1570389632853448</v>
      </c>
      <c r="M160" s="13">
        <f t="shared" si="13"/>
        <v>25</v>
      </c>
      <c r="N160" s="13">
        <f t="shared" si="14"/>
        <v>50</v>
      </c>
      <c r="O160" s="13">
        <f t="shared" si="15"/>
        <v>100</v>
      </c>
    </row>
    <row r="161" spans="1:15" x14ac:dyDescent="0.35">
      <c r="A161" s="25" t="s">
        <v>8</v>
      </c>
      <c r="B161" s="11"/>
      <c r="C161" s="12">
        <v>3035</v>
      </c>
      <c r="D161" s="30" t="s">
        <v>236</v>
      </c>
      <c r="E161" s="13">
        <v>57895.351512471883</v>
      </c>
      <c r="F161" s="13">
        <v>590.76889298440699</v>
      </c>
      <c r="G161" s="13">
        <v>56032.066424822187</v>
      </c>
      <c r="H161" s="13">
        <v>596.08581303002325</v>
      </c>
      <c r="I161" s="13">
        <v>62107.187189240409</v>
      </c>
      <c r="J161" s="13">
        <v>660.71475733234479</v>
      </c>
      <c r="K161" s="19">
        <f t="shared" si="11"/>
        <v>6075.1207644182214</v>
      </c>
      <c r="L161" s="19">
        <f t="shared" si="12"/>
        <v>64.628944302321543</v>
      </c>
      <c r="M161" s="13">
        <f t="shared" si="13"/>
        <v>10</v>
      </c>
      <c r="N161" s="13">
        <f t="shared" si="14"/>
        <v>21</v>
      </c>
      <c r="O161" s="13">
        <f t="shared" si="15"/>
        <v>41</v>
      </c>
    </row>
    <row r="162" spans="1:15" x14ac:dyDescent="0.35">
      <c r="A162" s="25" t="s">
        <v>8</v>
      </c>
      <c r="B162" s="11"/>
      <c r="C162" s="12">
        <v>2078</v>
      </c>
      <c r="D162" s="25" t="s">
        <v>237</v>
      </c>
      <c r="E162" s="13">
        <v>390868.34385745937</v>
      </c>
      <c r="F162" s="13">
        <v>1017.8863121288005</v>
      </c>
      <c r="G162" s="13">
        <v>364601.78757606365</v>
      </c>
      <c r="H162" s="13">
        <v>1027.0472889466582</v>
      </c>
      <c r="I162" s="13">
        <v>368758.99760218745</v>
      </c>
      <c r="J162" s="13">
        <v>1038.7577397244718</v>
      </c>
      <c r="K162" s="19">
        <f t="shared" si="11"/>
        <v>4157.2100261237938</v>
      </c>
      <c r="L162" s="19">
        <f t="shared" si="12"/>
        <v>11.710450777813548</v>
      </c>
      <c r="M162" s="13">
        <f t="shared" si="13"/>
        <v>61</v>
      </c>
      <c r="N162" s="13">
        <f t="shared" si="14"/>
        <v>123</v>
      </c>
      <c r="O162" s="13">
        <f t="shared" si="15"/>
        <v>246</v>
      </c>
    </row>
    <row r="163" spans="1:15" x14ac:dyDescent="0.35">
      <c r="A163" s="25" t="s">
        <v>8</v>
      </c>
      <c r="B163" s="11"/>
      <c r="C163" s="12">
        <v>2030</v>
      </c>
      <c r="D163" s="25" t="s">
        <v>291</v>
      </c>
      <c r="E163" s="13">
        <v>188750.50549857251</v>
      </c>
      <c r="F163" s="13">
        <v>958.12439339376908</v>
      </c>
      <c r="G163" s="13">
        <v>191416.00756271067</v>
      </c>
      <c r="H163" s="13">
        <v>966.74751294298324</v>
      </c>
      <c r="I163" s="13">
        <v>194241.94792602351</v>
      </c>
      <c r="J163" s="13">
        <v>981.01993902032075</v>
      </c>
      <c r="K163" s="19">
        <f t="shared" si="11"/>
        <v>2825.9403633128386</v>
      </c>
      <c r="L163" s="19">
        <f t="shared" si="12"/>
        <v>14.272426077337514</v>
      </c>
      <c r="M163" s="13">
        <f t="shared" si="13"/>
        <v>32</v>
      </c>
      <c r="N163" s="13">
        <f t="shared" si="14"/>
        <v>65</v>
      </c>
      <c r="O163" s="13">
        <f t="shared" si="15"/>
        <v>129</v>
      </c>
    </row>
    <row r="164" spans="1:15" x14ac:dyDescent="0.35">
      <c r="A164" s="25" t="s">
        <v>8</v>
      </c>
      <c r="B164" s="11" t="s">
        <v>238</v>
      </c>
      <c r="C164" s="12">
        <v>2100</v>
      </c>
      <c r="D164" s="25" t="s">
        <v>239</v>
      </c>
      <c r="E164" s="13">
        <v>160128.01713599171</v>
      </c>
      <c r="F164" s="13">
        <v>762.51436731424621</v>
      </c>
      <c r="G164" s="13">
        <v>157722.28430890423</v>
      </c>
      <c r="H164" s="13">
        <v>769.37699662880107</v>
      </c>
      <c r="I164" s="13">
        <v>158477.15062024503</v>
      </c>
      <c r="J164" s="13">
        <v>773.05927131826843</v>
      </c>
      <c r="K164" s="19">
        <f t="shared" si="11"/>
        <v>754.86631134079653</v>
      </c>
      <c r="L164" s="19">
        <f t="shared" si="12"/>
        <v>3.6822746894673628</v>
      </c>
      <c r="M164" s="13">
        <f t="shared" si="13"/>
        <v>26</v>
      </c>
      <c r="N164" s="13">
        <f t="shared" si="14"/>
        <v>53</v>
      </c>
      <c r="O164" s="13">
        <f t="shared" si="15"/>
        <v>106</v>
      </c>
    </row>
    <row r="165" spans="1:15" x14ac:dyDescent="0.35">
      <c r="A165" s="25" t="s">
        <v>8</v>
      </c>
      <c r="B165" s="11" t="s">
        <v>240</v>
      </c>
      <c r="C165" s="12">
        <v>3036</v>
      </c>
      <c r="D165" s="25" t="s">
        <v>292</v>
      </c>
      <c r="E165" s="13">
        <v>227959.63528346451</v>
      </c>
      <c r="F165" s="13">
        <v>678.45129548650152</v>
      </c>
      <c r="G165" s="13">
        <v>227273.04257533653</v>
      </c>
      <c r="H165" s="13">
        <v>684.55735715462811</v>
      </c>
      <c r="I165" s="13">
        <v>227070.14095018699</v>
      </c>
      <c r="J165" s="13">
        <v>683.94620768128607</v>
      </c>
      <c r="K165" s="19">
        <f t="shared" si="11"/>
        <v>-202.90162514953408</v>
      </c>
      <c r="L165" s="19">
        <f t="shared" si="12"/>
        <v>-0.61114947334203862</v>
      </c>
      <c r="M165" s="13">
        <f t="shared" si="13"/>
        <v>38</v>
      </c>
      <c r="N165" s="13">
        <f t="shared" si="14"/>
        <v>76</v>
      </c>
      <c r="O165" s="13">
        <f t="shared" si="15"/>
        <v>151</v>
      </c>
    </row>
    <row r="166" spans="1:15" x14ac:dyDescent="0.35">
      <c r="A166" s="25" t="s">
        <v>241</v>
      </c>
      <c r="B166" s="11"/>
      <c r="C166" s="12">
        <v>4064</v>
      </c>
      <c r="D166" s="25" t="s">
        <v>242</v>
      </c>
      <c r="E166" s="13">
        <v>906304.2902408943</v>
      </c>
      <c r="F166" s="13">
        <v>664.44596058716593</v>
      </c>
      <c r="G166" s="13">
        <v>916032.46805325756</v>
      </c>
      <c r="H166" s="13">
        <v>669.12525058674771</v>
      </c>
      <c r="I166" s="13">
        <v>908075.68122924911</v>
      </c>
      <c r="J166" s="13">
        <v>663.3131345721323</v>
      </c>
      <c r="K166" s="19">
        <f t="shared" si="11"/>
        <v>-7956.7868240084499</v>
      </c>
      <c r="L166" s="19">
        <f t="shared" si="12"/>
        <v>-5.8121160146154125</v>
      </c>
      <c r="M166" s="13">
        <f t="shared" si="13"/>
        <v>151</v>
      </c>
      <c r="N166" s="13">
        <f t="shared" si="14"/>
        <v>303</v>
      </c>
      <c r="O166" s="13">
        <f t="shared" si="15"/>
        <v>605</v>
      </c>
    </row>
    <row r="167" spans="1:15" x14ac:dyDescent="0.35">
      <c r="A167" s="25" t="s">
        <v>241</v>
      </c>
      <c r="B167" s="11"/>
      <c r="C167" s="12">
        <v>4032</v>
      </c>
      <c r="D167" s="25" t="s">
        <v>243</v>
      </c>
      <c r="E167" s="13">
        <v>1323420.4952500109</v>
      </c>
      <c r="F167" s="13">
        <v>948.68852706093969</v>
      </c>
      <c r="G167" s="13">
        <v>1326678.1298589935</v>
      </c>
      <c r="H167" s="13">
        <v>957.19922789249165</v>
      </c>
      <c r="I167" s="13">
        <v>1336954.4153981095</v>
      </c>
      <c r="J167" s="13">
        <v>964.61357532331135</v>
      </c>
      <c r="K167" s="19">
        <f t="shared" si="11"/>
        <v>10276.285539116012</v>
      </c>
      <c r="L167" s="19">
        <f t="shared" si="12"/>
        <v>7.4143474308197028</v>
      </c>
      <c r="M167" s="13">
        <f t="shared" si="13"/>
        <v>223</v>
      </c>
      <c r="N167" s="13">
        <f t="shared" si="14"/>
        <v>446</v>
      </c>
      <c r="O167" s="13">
        <f t="shared" si="15"/>
        <v>891</v>
      </c>
    </row>
    <row r="168" spans="1:15" x14ac:dyDescent="0.35">
      <c r="A168" s="25" t="s">
        <v>241</v>
      </c>
      <c r="B168" s="11"/>
      <c r="C168" s="12">
        <v>4040</v>
      </c>
      <c r="D168" s="25" t="s">
        <v>244</v>
      </c>
      <c r="E168" s="13">
        <v>1321612.0432588835</v>
      </c>
      <c r="F168" s="13">
        <v>1023.711884786122</v>
      </c>
      <c r="G168" s="13">
        <v>1332406.5727006276</v>
      </c>
      <c r="H168" s="13">
        <v>1032.8733121710291</v>
      </c>
      <c r="I168" s="13">
        <v>1342901.5345712034</v>
      </c>
      <c r="J168" s="13">
        <v>1041.0089415280647</v>
      </c>
      <c r="K168" s="19">
        <f t="shared" si="11"/>
        <v>10494.961870575789</v>
      </c>
      <c r="L168" s="19">
        <f t="shared" si="12"/>
        <v>8.1356293570356684</v>
      </c>
      <c r="M168" s="13">
        <f t="shared" si="13"/>
        <v>224</v>
      </c>
      <c r="N168" s="13">
        <f t="shared" si="14"/>
        <v>448</v>
      </c>
      <c r="O168" s="13">
        <f t="shared" si="15"/>
        <v>895</v>
      </c>
    </row>
    <row r="169" spans="1:15" x14ac:dyDescent="0.35">
      <c r="A169" s="25" t="s">
        <v>241</v>
      </c>
      <c r="B169" s="11"/>
      <c r="C169" s="12">
        <v>4025</v>
      </c>
      <c r="D169" s="30" t="s">
        <v>245</v>
      </c>
      <c r="E169" s="13">
        <v>748056.79148718948</v>
      </c>
      <c r="F169" s="13">
        <v>1044.7720551497059</v>
      </c>
      <c r="G169" s="13">
        <v>752478.44157691428</v>
      </c>
      <c r="H169" s="13">
        <v>1056.8517437878008</v>
      </c>
      <c r="I169" s="13">
        <v>829012.94924759807</v>
      </c>
      <c r="J169" s="13">
        <v>1164.3440298421322</v>
      </c>
      <c r="K169" s="19">
        <f t="shared" si="11"/>
        <v>76534.507670683786</v>
      </c>
      <c r="L169" s="19">
        <f t="shared" si="12"/>
        <v>107.49228605433132</v>
      </c>
      <c r="M169" s="13">
        <f t="shared" si="13"/>
        <v>138</v>
      </c>
      <c r="N169" s="13">
        <f t="shared" si="14"/>
        <v>276</v>
      </c>
      <c r="O169" s="13">
        <f t="shared" si="15"/>
        <v>553</v>
      </c>
    </row>
    <row r="170" spans="1:15" x14ac:dyDescent="0.35">
      <c r="A170" s="25" t="s">
        <v>241</v>
      </c>
      <c r="B170" s="11"/>
      <c r="C170" s="12">
        <v>4041</v>
      </c>
      <c r="D170" s="25" t="s">
        <v>246</v>
      </c>
      <c r="E170" s="13">
        <v>777275.30669374275</v>
      </c>
      <c r="F170" s="13">
        <v>919.85243395709199</v>
      </c>
      <c r="G170" s="13">
        <v>770546.49132747576</v>
      </c>
      <c r="H170" s="13">
        <v>941.98837570596061</v>
      </c>
      <c r="I170" s="13">
        <v>777217.7101094583</v>
      </c>
      <c r="J170" s="13">
        <v>950.14389988931327</v>
      </c>
      <c r="K170" s="19">
        <f t="shared" si="11"/>
        <v>6671.2187819825485</v>
      </c>
      <c r="L170" s="19">
        <f t="shared" si="12"/>
        <v>8.1555241833526679</v>
      </c>
      <c r="M170" s="13">
        <f t="shared" si="13"/>
        <v>130</v>
      </c>
      <c r="N170" s="13">
        <f t="shared" si="14"/>
        <v>259</v>
      </c>
      <c r="O170" s="13">
        <f t="shared" si="15"/>
        <v>518</v>
      </c>
    </row>
    <row r="171" spans="1:15" x14ac:dyDescent="0.35">
      <c r="A171" s="25" t="s">
        <v>241</v>
      </c>
      <c r="B171" s="11" t="s">
        <v>247</v>
      </c>
      <c r="C171" s="12">
        <v>5400</v>
      </c>
      <c r="D171" s="25" t="s">
        <v>248</v>
      </c>
      <c r="E171" s="13">
        <v>1150443.7365433192</v>
      </c>
      <c r="F171" s="13">
        <v>714.11777563210376</v>
      </c>
      <c r="G171" s="13">
        <v>1163706.1296438368</v>
      </c>
      <c r="H171" s="13">
        <v>718.78080892145567</v>
      </c>
      <c r="I171" s="13">
        <v>1161083.0589709876</v>
      </c>
      <c r="J171" s="13">
        <v>717.16062938294476</v>
      </c>
      <c r="K171" s="19">
        <f t="shared" si="11"/>
        <v>-2623.0706728491932</v>
      </c>
      <c r="L171" s="19">
        <f t="shared" si="12"/>
        <v>-1.6201795385109108</v>
      </c>
      <c r="M171" s="13">
        <f t="shared" si="13"/>
        <v>194</v>
      </c>
      <c r="N171" s="13">
        <f t="shared" si="14"/>
        <v>387</v>
      </c>
      <c r="O171" s="13">
        <f t="shared" si="15"/>
        <v>774</v>
      </c>
    </row>
    <row r="172" spans="1:15" x14ac:dyDescent="0.35">
      <c r="A172" s="25" t="s">
        <v>241</v>
      </c>
      <c r="B172" s="11"/>
      <c r="C172" s="12">
        <v>6102</v>
      </c>
      <c r="D172" s="25" t="s">
        <v>322</v>
      </c>
      <c r="E172" s="13">
        <v>573891.26185734314</v>
      </c>
      <c r="F172" s="13">
        <v>855.27758846101813</v>
      </c>
      <c r="G172" s="13">
        <v>600076.87233579415</v>
      </c>
      <c r="H172" s="13">
        <v>863.41996019538726</v>
      </c>
      <c r="I172" s="13">
        <v>604905.31395957968</v>
      </c>
      <c r="J172" s="13">
        <v>870.36735821522257</v>
      </c>
      <c r="K172" s="19">
        <f t="shared" si="11"/>
        <v>4828.441623785533</v>
      </c>
      <c r="L172" s="19">
        <f t="shared" si="12"/>
        <v>6.9473980198353047</v>
      </c>
      <c r="M172" s="13">
        <f t="shared" si="13"/>
        <v>101</v>
      </c>
      <c r="N172" s="13">
        <f t="shared" si="14"/>
        <v>202</v>
      </c>
      <c r="O172" s="13">
        <f t="shared" si="15"/>
        <v>403</v>
      </c>
    </row>
    <row r="173" spans="1:15" x14ac:dyDescent="0.35">
      <c r="A173" s="25" t="s">
        <v>241</v>
      </c>
      <c r="B173" s="11"/>
      <c r="C173" s="12">
        <v>4021</v>
      </c>
      <c r="D173" s="25" t="s">
        <v>249</v>
      </c>
      <c r="E173" s="13">
        <v>1121919.8221284773</v>
      </c>
      <c r="F173" s="13">
        <v>1161.4076833628128</v>
      </c>
      <c r="G173" s="13">
        <v>1150782.5136101707</v>
      </c>
      <c r="H173" s="13">
        <v>1171.8762867720679</v>
      </c>
      <c r="I173" s="13">
        <v>1167288.59966949</v>
      </c>
      <c r="J173" s="13">
        <v>1188.684928380336</v>
      </c>
      <c r="K173" s="19">
        <f t="shared" si="11"/>
        <v>16506.086059319321</v>
      </c>
      <c r="L173" s="19">
        <f t="shared" si="12"/>
        <v>16.80864160826809</v>
      </c>
      <c r="M173" s="13">
        <f t="shared" si="13"/>
        <v>195</v>
      </c>
      <c r="N173" s="13">
        <f t="shared" si="14"/>
        <v>389</v>
      </c>
      <c r="O173" s="13">
        <f t="shared" si="15"/>
        <v>778</v>
      </c>
    </row>
    <row r="174" spans="1:15" x14ac:dyDescent="0.35">
      <c r="A174" s="25" t="s">
        <v>241</v>
      </c>
      <c r="B174" s="11"/>
      <c r="C174" s="12">
        <v>9998</v>
      </c>
      <c r="D174" s="25" t="s">
        <v>250</v>
      </c>
      <c r="E174" s="13">
        <v>561887.71487263404</v>
      </c>
      <c r="F174" s="13">
        <v>806.15167126633287</v>
      </c>
      <c r="G174" s="13">
        <v>580956.33047847543</v>
      </c>
      <c r="H174" s="13">
        <v>813.66432840122604</v>
      </c>
      <c r="I174" s="13">
        <v>587185.88406470465</v>
      </c>
      <c r="J174" s="13">
        <v>822.38919336793367</v>
      </c>
      <c r="K174" s="19">
        <f t="shared" si="11"/>
        <v>6229.5535862292163</v>
      </c>
      <c r="L174" s="19">
        <f t="shared" si="12"/>
        <v>8.7248649667076279</v>
      </c>
      <c r="M174" s="13">
        <f t="shared" si="13"/>
        <v>98</v>
      </c>
      <c r="N174" s="13">
        <f t="shared" si="14"/>
        <v>196</v>
      </c>
      <c r="O174" s="13">
        <f t="shared" si="15"/>
        <v>391</v>
      </c>
    </row>
    <row r="175" spans="1:15" x14ac:dyDescent="0.35">
      <c r="A175" s="25" t="s">
        <v>241</v>
      </c>
      <c r="B175" s="11"/>
      <c r="C175" s="12">
        <v>4029</v>
      </c>
      <c r="D175" s="25" t="s">
        <v>293</v>
      </c>
      <c r="E175" s="13">
        <v>1566332.4227756164</v>
      </c>
      <c r="F175" s="13">
        <v>1079.484784821238</v>
      </c>
      <c r="G175" s="13">
        <v>1589191.2090456618</v>
      </c>
      <c r="H175" s="13">
        <v>1089.2331796063481</v>
      </c>
      <c r="I175" s="13">
        <v>1606015.470101187</v>
      </c>
      <c r="J175" s="13">
        <v>1100.7645442777155</v>
      </c>
      <c r="K175" s="19">
        <f t="shared" si="11"/>
        <v>16824.261055525159</v>
      </c>
      <c r="L175" s="19">
        <f t="shared" si="12"/>
        <v>11.531364671367328</v>
      </c>
      <c r="M175" s="13">
        <f t="shared" si="13"/>
        <v>268</v>
      </c>
      <c r="N175" s="13">
        <f t="shared" si="14"/>
        <v>535</v>
      </c>
      <c r="O175" s="13">
        <f t="shared" si="15"/>
        <v>1071</v>
      </c>
    </row>
    <row r="176" spans="1:15" x14ac:dyDescent="0.35">
      <c r="A176" s="25" t="s">
        <v>241</v>
      </c>
      <c r="B176" s="11" t="s">
        <v>251</v>
      </c>
      <c r="C176" s="12">
        <v>4100</v>
      </c>
      <c r="D176" s="25" t="s">
        <v>252</v>
      </c>
      <c r="E176" s="13">
        <v>1589313.9756006284</v>
      </c>
      <c r="F176" s="13">
        <v>968.50333674626961</v>
      </c>
      <c r="G176" s="13">
        <v>1606440.7186774369</v>
      </c>
      <c r="H176" s="13">
        <v>977.15372182325848</v>
      </c>
      <c r="I176" s="13">
        <v>1623266.2868168573</v>
      </c>
      <c r="J176" s="13">
        <v>987.38825232168938</v>
      </c>
      <c r="K176" s="19">
        <f t="shared" si="11"/>
        <v>16825.568139420357</v>
      </c>
      <c r="L176" s="19">
        <f t="shared" si="12"/>
        <v>10.2345304984309</v>
      </c>
      <c r="M176" s="13">
        <f t="shared" si="13"/>
        <v>271</v>
      </c>
      <c r="N176" s="13">
        <f t="shared" si="14"/>
        <v>541</v>
      </c>
      <c r="O176" s="13">
        <f t="shared" si="15"/>
        <v>1082</v>
      </c>
    </row>
    <row r="177" spans="1:15" x14ac:dyDescent="0.35">
      <c r="A177" s="25" t="s">
        <v>241</v>
      </c>
      <c r="B177" s="11"/>
      <c r="C177" s="12">
        <v>6909</v>
      </c>
      <c r="D177" s="30" t="s">
        <v>298</v>
      </c>
      <c r="E177" s="13">
        <v>763313.91345685103</v>
      </c>
      <c r="F177" s="13">
        <v>1007.0104399166901</v>
      </c>
      <c r="G177" s="13">
        <v>808547.20586342155</v>
      </c>
      <c r="H177" s="13">
        <v>1015.7628214364593</v>
      </c>
      <c r="I177" s="13">
        <v>851950.60482591228</v>
      </c>
      <c r="J177" s="13">
        <v>1070.2897045551663</v>
      </c>
      <c r="K177" s="19">
        <f t="shared" si="11"/>
        <v>43403.398962490726</v>
      </c>
      <c r="L177" s="19">
        <f t="shared" si="12"/>
        <v>54.526883118707019</v>
      </c>
      <c r="M177" s="13">
        <f t="shared" si="13"/>
        <v>142</v>
      </c>
      <c r="N177" s="13">
        <f t="shared" si="14"/>
        <v>284</v>
      </c>
      <c r="O177" s="13">
        <f t="shared" si="15"/>
        <v>568</v>
      </c>
    </row>
    <row r="178" spans="1:15" x14ac:dyDescent="0.35">
      <c r="A178" s="25" t="s">
        <v>241</v>
      </c>
      <c r="B178" s="11"/>
      <c r="C178" s="12">
        <v>4101</v>
      </c>
      <c r="D178" s="25" t="s">
        <v>294</v>
      </c>
      <c r="E178" s="13">
        <v>1605319.5283482065</v>
      </c>
      <c r="F178" s="13">
        <v>1098.7813335716678</v>
      </c>
      <c r="G178" s="13">
        <v>1625363.2626959544</v>
      </c>
      <c r="H178" s="13">
        <v>1108.706181920842</v>
      </c>
      <c r="I178" s="13">
        <v>1647832.4436920076</v>
      </c>
      <c r="J178" s="13">
        <v>1124.0330448103734</v>
      </c>
      <c r="K178" s="19">
        <f t="shared" si="11"/>
        <v>22469.180996053154</v>
      </c>
      <c r="L178" s="19">
        <f t="shared" si="12"/>
        <v>15.326862889531412</v>
      </c>
      <c r="M178" s="13">
        <f t="shared" si="13"/>
        <v>275</v>
      </c>
      <c r="N178" s="13">
        <f t="shared" si="14"/>
        <v>549</v>
      </c>
      <c r="O178" s="13">
        <f t="shared" si="15"/>
        <v>1099</v>
      </c>
    </row>
    <row r="179" spans="1:15" x14ac:dyDescent="0.35">
      <c r="A179" s="25" t="s">
        <v>241</v>
      </c>
      <c r="B179" s="11"/>
      <c r="C179" s="12">
        <v>6905</v>
      </c>
      <c r="D179" s="25" t="s">
        <v>253</v>
      </c>
      <c r="E179" s="13">
        <v>694609.70379291452</v>
      </c>
      <c r="F179" s="13">
        <v>751.74210367198543</v>
      </c>
      <c r="G179" s="13">
        <v>707312.48473387118</v>
      </c>
      <c r="H179" s="13">
        <v>758.91897503634243</v>
      </c>
      <c r="I179" s="13">
        <v>712224.76769286441</v>
      </c>
      <c r="J179" s="13">
        <v>764.18966490650689</v>
      </c>
      <c r="K179" s="19">
        <f t="shared" si="11"/>
        <v>4912.2829589932226</v>
      </c>
      <c r="L179" s="19">
        <f t="shared" si="12"/>
        <v>5.2706898701644604</v>
      </c>
      <c r="M179" s="13">
        <f t="shared" si="13"/>
        <v>119</v>
      </c>
      <c r="N179" s="13">
        <f t="shared" si="14"/>
        <v>237</v>
      </c>
      <c r="O179" s="13">
        <f t="shared" si="15"/>
        <v>475</v>
      </c>
    </row>
    <row r="180" spans="1:15" x14ac:dyDescent="0.35">
      <c r="A180" s="25" t="s">
        <v>241</v>
      </c>
      <c r="B180" s="11"/>
      <c r="C180" s="12">
        <v>4006</v>
      </c>
      <c r="D180" s="30" t="s">
        <v>254</v>
      </c>
      <c r="E180" s="13">
        <v>808843.66670312732</v>
      </c>
      <c r="F180" s="13">
        <v>923.33751906749694</v>
      </c>
      <c r="G180" s="13">
        <v>818809.81269320555</v>
      </c>
      <c r="H180" s="13">
        <v>931.52424652241814</v>
      </c>
      <c r="I180" s="13">
        <v>829820.78186948108</v>
      </c>
      <c r="J180" s="13">
        <v>944.05094638166224</v>
      </c>
      <c r="K180" s="19">
        <f t="shared" si="11"/>
        <v>11010.969176275539</v>
      </c>
      <c r="L180" s="19">
        <f t="shared" si="12"/>
        <v>12.526699859244104</v>
      </c>
      <c r="M180" s="13">
        <f t="shared" si="13"/>
        <v>138</v>
      </c>
      <c r="N180" s="13">
        <f t="shared" si="14"/>
        <v>277</v>
      </c>
      <c r="O180" s="13">
        <f t="shared" si="15"/>
        <v>553</v>
      </c>
    </row>
    <row r="181" spans="1:15" x14ac:dyDescent="0.35">
      <c r="A181" s="25" t="s">
        <v>241</v>
      </c>
      <c r="B181" s="11"/>
      <c r="C181" s="12">
        <v>4004</v>
      </c>
      <c r="D181" s="25" t="s">
        <v>255</v>
      </c>
      <c r="E181" s="13">
        <v>631698.63792910299</v>
      </c>
      <c r="F181" s="13">
        <v>751.12798802509269</v>
      </c>
      <c r="G181" s="13">
        <v>630811.27649951458</v>
      </c>
      <c r="H181" s="13">
        <v>758.18663040807041</v>
      </c>
      <c r="I181" s="13">
        <v>635946.54747565323</v>
      </c>
      <c r="J181" s="13">
        <v>764.35883110054476</v>
      </c>
      <c r="K181" s="19">
        <f t="shared" si="11"/>
        <v>5135.2709761386504</v>
      </c>
      <c r="L181" s="19">
        <f t="shared" si="12"/>
        <v>6.1722006924743482</v>
      </c>
      <c r="M181" s="13">
        <f t="shared" si="13"/>
        <v>106</v>
      </c>
      <c r="N181" s="13">
        <f t="shared" si="14"/>
        <v>212</v>
      </c>
      <c r="O181" s="13">
        <f t="shared" si="15"/>
        <v>424</v>
      </c>
    </row>
    <row r="182" spans="1:15" x14ac:dyDescent="0.35">
      <c r="A182" s="25" t="s">
        <v>241</v>
      </c>
      <c r="B182" s="11"/>
      <c r="C182" s="12">
        <v>4024</v>
      </c>
      <c r="D182" s="25" t="s">
        <v>256</v>
      </c>
      <c r="E182" s="13">
        <v>511039.47548984014</v>
      </c>
      <c r="F182" s="13">
        <v>769.63776429192797</v>
      </c>
      <c r="G182" s="13">
        <v>530777.98642873403</v>
      </c>
      <c r="H182" s="13">
        <v>777.12735933928843</v>
      </c>
      <c r="I182" s="13">
        <v>535994.54702833842</v>
      </c>
      <c r="J182" s="13">
        <v>784.76507617619097</v>
      </c>
      <c r="K182" s="19">
        <f t="shared" si="11"/>
        <v>5216.5605996043887</v>
      </c>
      <c r="L182" s="19">
        <f t="shared" si="12"/>
        <v>7.6377168369025412</v>
      </c>
      <c r="M182" s="13">
        <f t="shared" si="13"/>
        <v>89</v>
      </c>
      <c r="N182" s="13">
        <f t="shared" si="14"/>
        <v>179</v>
      </c>
      <c r="O182" s="13">
        <f t="shared" si="15"/>
        <v>357</v>
      </c>
    </row>
    <row r="183" spans="1:15" x14ac:dyDescent="0.35">
      <c r="A183" s="25" t="s">
        <v>241</v>
      </c>
      <c r="B183" s="11"/>
      <c r="C183" s="12">
        <v>4010</v>
      </c>
      <c r="D183" s="25" t="s">
        <v>257</v>
      </c>
      <c r="E183" s="13">
        <v>536535.77031521359</v>
      </c>
      <c r="F183" s="13">
        <v>810.47699443385739</v>
      </c>
      <c r="G183" s="13">
        <v>558975.63202771905</v>
      </c>
      <c r="H183" s="13">
        <v>818.41234557499126</v>
      </c>
      <c r="I183" s="13">
        <v>563625.08292842982</v>
      </c>
      <c r="J183" s="13">
        <v>825.21974074440675</v>
      </c>
      <c r="K183" s="19">
        <f t="shared" si="11"/>
        <v>4649.4509007107699</v>
      </c>
      <c r="L183" s="19">
        <f t="shared" si="12"/>
        <v>6.8073951694154857</v>
      </c>
      <c r="M183" s="13">
        <f t="shared" si="13"/>
        <v>94</v>
      </c>
      <c r="N183" s="13">
        <f t="shared" si="14"/>
        <v>188</v>
      </c>
      <c r="O183" s="13">
        <f t="shared" si="15"/>
        <v>376</v>
      </c>
    </row>
    <row r="184" spans="1:15" x14ac:dyDescent="0.35">
      <c r="A184" s="25" t="s">
        <v>241</v>
      </c>
      <c r="B184" s="11"/>
      <c r="C184" s="12">
        <v>9997</v>
      </c>
      <c r="D184" s="25" t="s">
        <v>258</v>
      </c>
      <c r="E184" s="13">
        <v>545847.9447582846</v>
      </c>
      <c r="F184" s="13">
        <v>900.73918276944653</v>
      </c>
      <c r="G184" s="13">
        <v>552712.51805458195</v>
      </c>
      <c r="H184" s="13">
        <v>909.06664153714132</v>
      </c>
      <c r="I184" s="13">
        <v>556391.93608296511</v>
      </c>
      <c r="J184" s="13">
        <v>915.11831592592944</v>
      </c>
      <c r="K184" s="19">
        <f t="shared" si="11"/>
        <v>3679.4180283831665</v>
      </c>
      <c r="L184" s="19">
        <f t="shared" si="12"/>
        <v>6.0516743887881148</v>
      </c>
      <c r="M184" s="13">
        <f t="shared" si="13"/>
        <v>93</v>
      </c>
      <c r="N184" s="13">
        <f t="shared" si="14"/>
        <v>185</v>
      </c>
      <c r="O184" s="13">
        <f t="shared" si="15"/>
        <v>371</v>
      </c>
    </row>
    <row r="185" spans="1:15" x14ac:dyDescent="0.35">
      <c r="A185" s="25" t="s">
        <v>241</v>
      </c>
      <c r="B185" s="11"/>
      <c r="C185" s="12">
        <v>4613</v>
      </c>
      <c r="D185" s="30" t="s">
        <v>259</v>
      </c>
      <c r="E185" s="13">
        <v>456048.5446652564</v>
      </c>
      <c r="F185" s="13">
        <v>715.93178126413875</v>
      </c>
      <c r="G185" s="13">
        <v>466616.29401584668</v>
      </c>
      <c r="H185" s="13">
        <v>722.31624460657383</v>
      </c>
      <c r="I185" s="13">
        <v>498086.82335946889</v>
      </c>
      <c r="J185" s="13">
        <v>771.03223430258345</v>
      </c>
      <c r="K185" s="19">
        <f t="shared" si="11"/>
        <v>31470.529343622213</v>
      </c>
      <c r="L185" s="19">
        <f t="shared" si="12"/>
        <v>48.715989696009615</v>
      </c>
      <c r="M185" s="13">
        <f t="shared" si="13"/>
        <v>83</v>
      </c>
      <c r="N185" s="13">
        <f t="shared" si="14"/>
        <v>166</v>
      </c>
      <c r="O185" s="13">
        <f t="shared" si="15"/>
        <v>332</v>
      </c>
    </row>
    <row r="186" spans="1:15" x14ac:dyDescent="0.35">
      <c r="A186" s="25" t="s">
        <v>241</v>
      </c>
      <c r="B186" s="11" t="s">
        <v>260</v>
      </c>
      <c r="C186" s="12">
        <v>5401</v>
      </c>
      <c r="D186" s="25" t="s">
        <v>261</v>
      </c>
      <c r="E186" s="13">
        <v>1372817.9048035222</v>
      </c>
      <c r="F186" s="13">
        <v>1033.7484222918088</v>
      </c>
      <c r="G186" s="13">
        <v>1387135.0984870642</v>
      </c>
      <c r="H186" s="13">
        <v>1042.9587206669655</v>
      </c>
      <c r="I186" s="13">
        <v>1402157.1821000343</v>
      </c>
      <c r="J186" s="13">
        <v>1054.2535203759658</v>
      </c>
      <c r="K186" s="19">
        <f t="shared" si="11"/>
        <v>15022.083612970077</v>
      </c>
      <c r="L186" s="19">
        <f t="shared" si="12"/>
        <v>11.294799709000245</v>
      </c>
      <c r="M186" s="13">
        <f t="shared" si="13"/>
        <v>234</v>
      </c>
      <c r="N186" s="13">
        <f t="shared" si="14"/>
        <v>467</v>
      </c>
      <c r="O186" s="13">
        <f t="shared" si="15"/>
        <v>935</v>
      </c>
    </row>
    <row r="187" spans="1:15" x14ac:dyDescent="0.35">
      <c r="A187" s="25" t="s">
        <v>241</v>
      </c>
      <c r="B187" s="11"/>
      <c r="C187" s="12">
        <v>4502</v>
      </c>
      <c r="D187" s="25" t="s">
        <v>262</v>
      </c>
      <c r="E187" s="13">
        <v>994445.24620354758</v>
      </c>
      <c r="F187" s="13">
        <v>623.86778306370616</v>
      </c>
      <c r="G187" s="13">
        <v>1031484.0990732783</v>
      </c>
      <c r="H187" s="13">
        <v>647.10420268085215</v>
      </c>
      <c r="I187" s="13">
        <v>1013717.5982422018</v>
      </c>
      <c r="J187" s="13">
        <v>635.95834268645035</v>
      </c>
      <c r="K187" s="19">
        <f t="shared" si="11"/>
        <v>-17766.50083107641</v>
      </c>
      <c r="L187" s="19">
        <f t="shared" si="12"/>
        <v>-11.145859994401803</v>
      </c>
      <c r="M187" s="13">
        <f t="shared" si="13"/>
        <v>169</v>
      </c>
      <c r="N187" s="13">
        <f t="shared" si="14"/>
        <v>338</v>
      </c>
      <c r="O187" s="13">
        <f t="shared" si="15"/>
        <v>676</v>
      </c>
    </row>
    <row r="188" spans="1:15" x14ac:dyDescent="0.35">
      <c r="A188" s="25" t="s">
        <v>241</v>
      </c>
      <c r="B188" s="11"/>
      <c r="C188" s="12">
        <v>4616</v>
      </c>
      <c r="D188" s="25" t="s">
        <v>263</v>
      </c>
      <c r="E188" s="13">
        <v>1169846.7148784129</v>
      </c>
      <c r="F188" s="13">
        <v>798.53018080437744</v>
      </c>
      <c r="G188" s="13">
        <v>1216440.5043738538</v>
      </c>
      <c r="H188" s="13">
        <v>805.58973799592968</v>
      </c>
      <c r="I188" s="13">
        <v>1222046.175090149</v>
      </c>
      <c r="J188" s="13">
        <v>809.30210270870793</v>
      </c>
      <c r="K188" s="19">
        <f t="shared" si="11"/>
        <v>5605.6707162952516</v>
      </c>
      <c r="L188" s="19">
        <f t="shared" si="12"/>
        <v>3.7123647127782533</v>
      </c>
      <c r="M188" s="13">
        <f t="shared" si="13"/>
        <v>204</v>
      </c>
      <c r="N188" s="13">
        <f t="shared" si="14"/>
        <v>407</v>
      </c>
      <c r="O188" s="13">
        <f t="shared" si="15"/>
        <v>815</v>
      </c>
    </row>
    <row r="189" spans="1:15" x14ac:dyDescent="0.35">
      <c r="A189" s="25" t="s">
        <v>241</v>
      </c>
      <c r="B189" s="11"/>
      <c r="C189" s="12">
        <v>4027</v>
      </c>
      <c r="D189" s="25" t="s">
        <v>264</v>
      </c>
      <c r="E189" s="13">
        <v>962053.33812857745</v>
      </c>
      <c r="F189" s="13">
        <v>1102.0084056455642</v>
      </c>
      <c r="G189" s="13">
        <v>973990.77887404291</v>
      </c>
      <c r="H189" s="13">
        <v>1111.8616197192271</v>
      </c>
      <c r="I189" s="13">
        <v>986041.30419891537</v>
      </c>
      <c r="J189" s="13">
        <v>1125.6179271677115</v>
      </c>
      <c r="K189" s="19">
        <f t="shared" si="11"/>
        <v>12050.525324872462</v>
      </c>
      <c r="L189" s="19">
        <f t="shared" si="12"/>
        <v>13.756307448484449</v>
      </c>
      <c r="M189" s="13">
        <f t="shared" si="13"/>
        <v>164</v>
      </c>
      <c r="N189" s="13">
        <f t="shared" si="14"/>
        <v>329</v>
      </c>
      <c r="O189" s="13">
        <f t="shared" si="15"/>
        <v>657</v>
      </c>
    </row>
    <row r="190" spans="1:15" x14ac:dyDescent="0.35">
      <c r="A190" s="25" t="s">
        <v>241</v>
      </c>
      <c r="B190" s="11"/>
      <c r="C190" s="12">
        <v>4019</v>
      </c>
      <c r="D190" s="25" t="s">
        <v>265</v>
      </c>
      <c r="E190" s="13">
        <v>915403.85742727353</v>
      </c>
      <c r="F190" s="13">
        <v>1116.346167594236</v>
      </c>
      <c r="G190" s="13">
        <v>924887.47677695577</v>
      </c>
      <c r="H190" s="13">
        <v>1126.5377305444042</v>
      </c>
      <c r="I190" s="13">
        <v>935358.56741285755</v>
      </c>
      <c r="J190" s="13">
        <v>1139.2917995284502</v>
      </c>
      <c r="K190" s="19">
        <f t="shared" si="11"/>
        <v>10471.090635901783</v>
      </c>
      <c r="L190" s="19">
        <f t="shared" si="12"/>
        <v>12.754068984045944</v>
      </c>
      <c r="M190" s="13">
        <f t="shared" si="13"/>
        <v>156</v>
      </c>
      <c r="N190" s="13">
        <f t="shared" si="14"/>
        <v>312</v>
      </c>
      <c r="O190" s="13">
        <f t="shared" si="15"/>
        <v>624</v>
      </c>
    </row>
    <row r="191" spans="1:15" x14ac:dyDescent="0.35">
      <c r="A191" s="25" t="s">
        <v>241</v>
      </c>
      <c r="B191" s="11"/>
      <c r="C191" s="12">
        <v>4013</v>
      </c>
      <c r="D191" s="25" t="s">
        <v>266</v>
      </c>
      <c r="E191" s="13">
        <v>437204.91419398959</v>
      </c>
      <c r="F191" s="13">
        <v>1159.6947326100519</v>
      </c>
      <c r="G191" s="13">
        <v>438743.45824760373</v>
      </c>
      <c r="H191" s="13">
        <v>1169.9825553269434</v>
      </c>
      <c r="I191" s="13">
        <v>443579.95435248391</v>
      </c>
      <c r="J191" s="13">
        <v>1182.8798782732904</v>
      </c>
      <c r="K191" s="19">
        <f t="shared" si="11"/>
        <v>4836.4961048801779</v>
      </c>
      <c r="L191" s="19">
        <f t="shared" si="12"/>
        <v>12.897322946347003</v>
      </c>
      <c r="M191" s="13">
        <f t="shared" si="13"/>
        <v>74</v>
      </c>
      <c r="N191" s="13">
        <f t="shared" si="14"/>
        <v>148</v>
      </c>
      <c r="O191" s="13">
        <f t="shared" si="15"/>
        <v>296</v>
      </c>
    </row>
    <row r="192" spans="1:15" x14ac:dyDescent="0.35">
      <c r="A192" s="25" t="s">
        <v>241</v>
      </c>
      <c r="B192" s="11" t="s">
        <v>267</v>
      </c>
      <c r="C192" s="12">
        <v>4112</v>
      </c>
      <c r="D192" s="25" t="s">
        <v>268</v>
      </c>
      <c r="E192" s="13">
        <v>780338.8957127051</v>
      </c>
      <c r="F192" s="13">
        <v>749.60508713996649</v>
      </c>
      <c r="G192" s="13">
        <v>790707.83698362578</v>
      </c>
      <c r="H192" s="13">
        <v>756.65821720921122</v>
      </c>
      <c r="I192" s="13">
        <v>787204.80937793641</v>
      </c>
      <c r="J192" s="13">
        <v>753.3060376822358</v>
      </c>
      <c r="K192" s="19">
        <f t="shared" si="11"/>
        <v>-3503.0276056893636</v>
      </c>
      <c r="L192" s="19">
        <f t="shared" si="12"/>
        <v>-3.3521795269754193</v>
      </c>
      <c r="M192" s="13">
        <f t="shared" si="13"/>
        <v>131</v>
      </c>
      <c r="N192" s="13">
        <f t="shared" si="14"/>
        <v>262</v>
      </c>
      <c r="O192" s="13">
        <f t="shared" si="15"/>
        <v>525</v>
      </c>
    </row>
    <row r="193" spans="1:15" x14ac:dyDescent="0.35">
      <c r="A193" s="25" t="s">
        <v>241</v>
      </c>
      <c r="B193" s="11" t="s">
        <v>269</v>
      </c>
      <c r="C193" s="12">
        <v>4023</v>
      </c>
      <c r="D193" s="25" t="s">
        <v>270</v>
      </c>
      <c r="E193" s="13">
        <v>1184303.2274692138</v>
      </c>
      <c r="F193" s="13">
        <v>804.55382300897679</v>
      </c>
      <c r="G193" s="13">
        <v>1196487.4500551685</v>
      </c>
      <c r="H193" s="13">
        <v>811.72825648247522</v>
      </c>
      <c r="I193" s="13">
        <v>1202688.3264698237</v>
      </c>
      <c r="J193" s="13">
        <v>815.93509258468362</v>
      </c>
      <c r="K193" s="19">
        <f t="shared" si="11"/>
        <v>6200.8764146552421</v>
      </c>
      <c r="L193" s="19">
        <f t="shared" si="12"/>
        <v>4.2068361022083991</v>
      </c>
      <c r="M193" s="13">
        <f t="shared" si="13"/>
        <v>200</v>
      </c>
      <c r="N193" s="13">
        <f t="shared" si="14"/>
        <v>401</v>
      </c>
      <c r="O193" s="13">
        <f t="shared" si="15"/>
        <v>802</v>
      </c>
    </row>
    <row r="194" spans="1:15" x14ac:dyDescent="0.35">
      <c r="A194" s="25" t="s">
        <v>241</v>
      </c>
      <c r="B194" s="11" t="s">
        <v>271</v>
      </c>
      <c r="C194" s="12">
        <v>4610</v>
      </c>
      <c r="D194" s="25" t="s">
        <v>272</v>
      </c>
      <c r="E194" s="13">
        <v>733132.00131284713</v>
      </c>
      <c r="F194" s="13">
        <v>1028.2356259647224</v>
      </c>
      <c r="G194" s="13">
        <v>723437.02839017718</v>
      </c>
      <c r="H194" s="13">
        <v>1037.9297394407133</v>
      </c>
      <c r="I194" s="13">
        <v>728670.86439024366</v>
      </c>
      <c r="J194" s="13">
        <v>1045.4388298281831</v>
      </c>
      <c r="K194" s="19">
        <f t="shared" si="11"/>
        <v>5233.8360000664834</v>
      </c>
      <c r="L194" s="19">
        <f t="shared" si="12"/>
        <v>7.5090903874697688</v>
      </c>
      <c r="M194" s="13">
        <f t="shared" si="13"/>
        <v>121</v>
      </c>
      <c r="N194" s="13">
        <f t="shared" si="14"/>
        <v>243</v>
      </c>
      <c r="O194" s="13">
        <f t="shared" si="15"/>
        <v>486</v>
      </c>
    </row>
    <row r="195" spans="1:15" x14ac:dyDescent="0.35">
      <c r="A195" s="25" t="s">
        <v>241</v>
      </c>
      <c r="B195" s="11" t="s">
        <v>273</v>
      </c>
      <c r="C195" s="12">
        <v>4074</v>
      </c>
      <c r="D195" s="25" t="s">
        <v>274</v>
      </c>
      <c r="E195" s="13">
        <v>1058874.5897053934</v>
      </c>
      <c r="F195" s="13">
        <v>843.72477267362024</v>
      </c>
      <c r="G195" s="13">
        <v>1071690.833066161</v>
      </c>
      <c r="H195" s="13">
        <v>851.22385469909534</v>
      </c>
      <c r="I195" s="13">
        <v>1073692.5399430757</v>
      </c>
      <c r="J195" s="13">
        <v>852.81377279036997</v>
      </c>
      <c r="K195" s="19">
        <f t="shared" si="11"/>
        <v>2001.7068769147154</v>
      </c>
      <c r="L195" s="19">
        <f t="shared" si="12"/>
        <v>1.589918091274626</v>
      </c>
      <c r="M195" s="13">
        <f t="shared" si="13"/>
        <v>179</v>
      </c>
      <c r="N195" s="13">
        <f t="shared" si="14"/>
        <v>358</v>
      </c>
      <c r="O195" s="13">
        <f t="shared" si="15"/>
        <v>716</v>
      </c>
    </row>
    <row r="196" spans="1:15" x14ac:dyDescent="0.35">
      <c r="A196" s="25" t="s">
        <v>241</v>
      </c>
      <c r="B196" s="11"/>
      <c r="C196" s="12">
        <v>4028</v>
      </c>
      <c r="D196" s="25" t="s">
        <v>275</v>
      </c>
      <c r="E196" s="13">
        <v>894538.97041370231</v>
      </c>
      <c r="F196" s="13">
        <v>1139.5400896989838</v>
      </c>
      <c r="G196" s="13">
        <v>962509.75984194828</v>
      </c>
      <c r="H196" s="13">
        <v>1149.9519233476085</v>
      </c>
      <c r="I196" s="13">
        <v>973728.44345580856</v>
      </c>
      <c r="J196" s="13">
        <v>1163.3553685254583</v>
      </c>
      <c r="K196" s="19">
        <f t="shared" si="11"/>
        <v>11218.683613860281</v>
      </c>
      <c r="L196" s="19">
        <f t="shared" si="12"/>
        <v>13.40344517784979</v>
      </c>
      <c r="M196" s="13">
        <f t="shared" si="13"/>
        <v>162</v>
      </c>
      <c r="N196" s="13">
        <f t="shared" si="14"/>
        <v>325</v>
      </c>
      <c r="O196" s="13">
        <f t="shared" si="15"/>
        <v>649</v>
      </c>
    </row>
    <row r="197" spans="1:15" x14ac:dyDescent="0.35">
      <c r="A197" s="25" t="s">
        <v>241</v>
      </c>
      <c r="B197" s="11"/>
      <c r="C197" s="12">
        <v>4039</v>
      </c>
      <c r="D197" s="30" t="s">
        <v>295</v>
      </c>
      <c r="E197" s="13">
        <v>737056.06723946542</v>
      </c>
      <c r="F197" s="13">
        <v>827.22342002184666</v>
      </c>
      <c r="G197" s="13">
        <v>772641.92492866609</v>
      </c>
      <c r="H197" s="13">
        <v>834.3865280007193</v>
      </c>
      <c r="I197" s="13">
        <v>807954.53488999407</v>
      </c>
      <c r="J197" s="13">
        <v>872.52109599351411</v>
      </c>
      <c r="K197" s="19">
        <f t="shared" si="11"/>
        <v>35312.60996132798</v>
      </c>
      <c r="L197" s="19">
        <f t="shared" si="12"/>
        <v>38.134567992794814</v>
      </c>
      <c r="M197" s="13">
        <f t="shared" si="13"/>
        <v>135</v>
      </c>
      <c r="N197" s="13">
        <f t="shared" si="14"/>
        <v>269</v>
      </c>
      <c r="O197" s="13">
        <f t="shared" si="15"/>
        <v>539</v>
      </c>
    </row>
    <row r="198" spans="1:15" x14ac:dyDescent="0.35">
      <c r="E198" s="14">
        <f>SUM(E6:E197)</f>
        <v>76397796.672621846</v>
      </c>
      <c r="F198" s="26"/>
      <c r="G198" s="14">
        <f>SUM(G6:G197)</f>
        <v>76494782.561104119</v>
      </c>
      <c r="H198" s="26"/>
      <c r="I198" s="14">
        <f>SUM(I6:I197)</f>
        <v>77448434.191599756</v>
      </c>
      <c r="J198" s="26"/>
      <c r="K198" s="27">
        <f>SUM(K6:K197)</f>
        <v>953651.63049566618</v>
      </c>
      <c r="L198" s="26"/>
      <c r="O198" s="15"/>
    </row>
    <row r="199" spans="1:15" ht="2.25" customHeight="1" x14ac:dyDescent="0.35"/>
    <row r="200" spans="1:15" x14ac:dyDescent="0.35">
      <c r="A200" s="16" t="s">
        <v>276</v>
      </c>
    </row>
    <row r="201" spans="1:15" x14ac:dyDescent="0.35">
      <c r="A201" s="17">
        <v>1</v>
      </c>
      <c r="B201" s="18"/>
      <c r="C201" s="18"/>
      <c r="D201" s="32" t="s">
        <v>315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</row>
    <row r="202" spans="1:15" x14ac:dyDescent="0.35">
      <c r="A202" s="17">
        <f>A201+1</f>
        <v>2</v>
      </c>
      <c r="B202" s="18"/>
      <c r="C202" s="18"/>
      <c r="D202" s="32" t="s">
        <v>316</v>
      </c>
      <c r="E202" s="32"/>
      <c r="F202" s="32"/>
      <c r="G202" s="32"/>
      <c r="H202" s="32"/>
      <c r="I202" s="32"/>
      <c r="J202" s="32"/>
      <c r="K202" s="32"/>
      <c r="L202" s="32"/>
      <c r="M202" s="32"/>
      <c r="N202" s="32"/>
    </row>
    <row r="203" spans="1:15" x14ac:dyDescent="0.35">
      <c r="A203" s="17">
        <v>3</v>
      </c>
      <c r="B203" s="18"/>
      <c r="C203" s="18"/>
      <c r="D203" s="32" t="s">
        <v>326</v>
      </c>
      <c r="E203" s="32"/>
      <c r="F203" s="32"/>
      <c r="G203" s="32"/>
      <c r="H203" s="32"/>
      <c r="I203" s="32"/>
      <c r="J203" s="32"/>
      <c r="K203" s="32"/>
      <c r="L203" s="32"/>
      <c r="M203" s="32"/>
      <c r="N203" s="32"/>
    </row>
    <row r="204" spans="1:15" x14ac:dyDescent="0.35">
      <c r="A204" s="17">
        <v>4</v>
      </c>
      <c r="B204" s="18"/>
      <c r="C204" s="18"/>
      <c r="D204" s="32" t="s">
        <v>317</v>
      </c>
      <c r="E204" s="32"/>
      <c r="F204" s="32"/>
      <c r="G204" s="32"/>
      <c r="H204" s="32"/>
      <c r="I204" s="32"/>
      <c r="J204" s="32"/>
      <c r="K204" s="32"/>
      <c r="L204" s="32"/>
      <c r="M204" s="32"/>
      <c r="N204" s="32"/>
    </row>
    <row r="205" spans="1:15" x14ac:dyDescent="0.35">
      <c r="A205" s="17">
        <v>5</v>
      </c>
      <c r="B205" s="18"/>
      <c r="C205" s="18"/>
      <c r="D205" s="32" t="s">
        <v>325</v>
      </c>
      <c r="E205" s="32"/>
      <c r="F205" s="32"/>
      <c r="G205" s="32"/>
      <c r="H205" s="32"/>
      <c r="I205" s="32"/>
      <c r="J205" s="32"/>
      <c r="K205" s="32"/>
      <c r="L205" s="32"/>
      <c r="M205" s="32"/>
      <c r="N205" s="32"/>
    </row>
    <row r="206" spans="1:15" x14ac:dyDescent="0.35">
      <c r="A206" s="17">
        <v>6</v>
      </c>
      <c r="B206" s="18"/>
      <c r="C206" s="18"/>
      <c r="D206" s="32" t="s">
        <v>318</v>
      </c>
      <c r="E206" s="32"/>
      <c r="F206" s="32"/>
      <c r="G206" s="32"/>
      <c r="H206" s="32"/>
      <c r="I206" s="32"/>
      <c r="J206" s="32"/>
      <c r="K206" s="32"/>
      <c r="L206" s="32"/>
      <c r="M206" s="32"/>
      <c r="N206" s="32"/>
    </row>
    <row r="207" spans="1:15" x14ac:dyDescent="0.35">
      <c r="A207" s="17">
        <v>7</v>
      </c>
      <c r="B207" s="18"/>
      <c r="C207" s="18"/>
      <c r="D207" s="33" t="s">
        <v>304</v>
      </c>
      <c r="E207" s="34"/>
      <c r="F207" s="34"/>
      <c r="G207" s="34"/>
      <c r="H207" s="34"/>
      <c r="I207" s="34"/>
      <c r="J207" s="34"/>
      <c r="K207" s="34"/>
      <c r="L207" s="34"/>
      <c r="M207" s="34"/>
      <c r="N207" s="35"/>
    </row>
    <row r="208" spans="1:15" hidden="1" x14ac:dyDescent="0.35">
      <c r="A208" s="17"/>
      <c r="B208" s="18"/>
      <c r="C208" s="1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</row>
    <row r="209" spans="1:14" x14ac:dyDescent="0.35">
      <c r="A209" s="17">
        <f>A207+1</f>
        <v>8</v>
      </c>
      <c r="B209" s="18"/>
      <c r="C209" s="18"/>
      <c r="D209" s="32" t="s">
        <v>303</v>
      </c>
      <c r="E209" s="32"/>
      <c r="F209" s="32"/>
      <c r="G209" s="32"/>
      <c r="H209" s="32"/>
      <c r="I209" s="32"/>
      <c r="J209" s="32"/>
      <c r="K209" s="32"/>
      <c r="L209" s="32"/>
      <c r="M209" s="32"/>
      <c r="N209" s="32"/>
    </row>
    <row r="210" spans="1:14" x14ac:dyDescent="0.35">
      <c r="A210" s="17">
        <f>A209+1</f>
        <v>9</v>
      </c>
      <c r="B210" s="18"/>
      <c r="C210" s="18"/>
      <c r="D210" s="32" t="s">
        <v>305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</row>
    <row r="211" spans="1:14" x14ac:dyDescent="0.35">
      <c r="A211" s="17">
        <f t="shared" ref="A211:A212" si="16">A210+1</f>
        <v>10</v>
      </c>
      <c r="B211" s="18"/>
      <c r="C211" s="18"/>
      <c r="D211" s="32" t="s">
        <v>306</v>
      </c>
      <c r="E211" s="32"/>
      <c r="F211" s="32"/>
      <c r="G211" s="32"/>
      <c r="H211" s="32"/>
      <c r="I211" s="32"/>
      <c r="J211" s="32"/>
      <c r="K211" s="32"/>
      <c r="L211" s="32"/>
      <c r="M211" s="32"/>
      <c r="N211" s="32"/>
    </row>
    <row r="212" spans="1:14" x14ac:dyDescent="0.35">
      <c r="A212" s="17">
        <f t="shared" si="16"/>
        <v>11</v>
      </c>
      <c r="B212" s="18"/>
      <c r="C212" s="18"/>
      <c r="D212" s="32" t="s">
        <v>308</v>
      </c>
      <c r="E212" s="32"/>
      <c r="F212" s="32"/>
      <c r="G212" s="32"/>
      <c r="H212" s="32"/>
      <c r="I212" s="32"/>
      <c r="J212" s="32"/>
      <c r="K212" s="32"/>
      <c r="L212" s="32"/>
      <c r="M212" s="32"/>
      <c r="N212" s="32"/>
    </row>
    <row r="213" spans="1:14" x14ac:dyDescent="0.35">
      <c r="A213" s="1"/>
    </row>
    <row r="214" spans="1:14" x14ac:dyDescent="0.35">
      <c r="A214" s="1"/>
    </row>
  </sheetData>
  <sheetProtection algorithmName="SHA-512" hashValue="+68kEvmXY1+ZmfO/qa6nKIcVnRYtPDcddKhlKFfCa033ni5w8oHOpfRX3JoEVIRnR6AFdHf6zA8h0+mlTXn65w==" saltValue="cnNAteEHzdbO91j6f4SaUw==" spinCount="100000" sheet="1" objects="1" scenarios="1"/>
  <sortState xmlns:xlrd2="http://schemas.microsoft.com/office/spreadsheetml/2017/richdata2" ref="A5:AB198">
    <sortCondition ref="D167:D197"/>
  </sortState>
  <mergeCells count="11">
    <mergeCell ref="D203:N203"/>
    <mergeCell ref="D212:N212"/>
    <mergeCell ref="D204:N204"/>
    <mergeCell ref="D201:N201"/>
    <mergeCell ref="D202:N202"/>
    <mergeCell ref="D205:N205"/>
    <mergeCell ref="D211:N211"/>
    <mergeCell ref="D206:N206"/>
    <mergeCell ref="D209:N209"/>
    <mergeCell ref="D207:N207"/>
    <mergeCell ref="D210:N210"/>
  </mergeCells>
  <pageMargins left="0.23622047244094491" right="0.23622047244094491" top="0.74803149606299213" bottom="0.74803149606299213" header="0.31496062992125984" footer="0.31496062992125984"/>
  <pageSetup paperSize="8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1</vt:lpstr>
      <vt:lpstr>'Appendix 1'!Print_Area</vt:lpstr>
      <vt:lpstr>'Appendix 1'!Print_Titles</vt:lpstr>
    </vt:vector>
  </TitlesOfParts>
  <Company>Bradford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Redding</dc:creator>
  <cp:lastModifiedBy>Andrew Redding</cp:lastModifiedBy>
  <cp:lastPrinted>2024-08-28T12:38:44Z</cp:lastPrinted>
  <dcterms:created xsi:type="dcterms:W3CDTF">2018-09-25T08:54:57Z</dcterms:created>
  <dcterms:modified xsi:type="dcterms:W3CDTF">2024-08-28T12:38:53Z</dcterms:modified>
</cp:coreProperties>
</file>