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School Funding Team\SFT\SFT Administration &amp; Organisation\Schools By Officer\2019 from July\"/>
    </mc:Choice>
  </mc:AlternateContent>
  <workbookProtection workbookAlgorithmName="SHA-512" workbookHashValue="B06iQmY+QDx8TOCFAfG8yl4Iz19qndaFgSwyTuWj7OWuuKyXSQNFcLHt71sd7SOdEhAeN/YZ5LQs4fnEtXdImw==" workbookSaltValue="Ww6a2v28n5lTAhZbFW41SQ==" workbookSpinCount="100000" lockStructure="1"/>
  <bookViews>
    <workbookView xWindow="0" yWindow="0" windowWidth="15360" windowHeight="7365"/>
  </bookViews>
  <sheets>
    <sheet name=" A-Z School Split July 2019" sheetId="1" r:id="rId1"/>
  </sheets>
  <definedNames>
    <definedName name="_xlnm._FilterDatabase" localSheetId="0" hidden="1">' A-Z School Split July 2019'!$A$9:$Q$116</definedName>
    <definedName name="_xlnm.Print_Titles" localSheetId="0">' A-Z School Split July 2019'!$8:$9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6" i="1" l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C127" i="1" l="1"/>
  <c r="D127" i="1"/>
</calcChain>
</file>

<file path=xl/sharedStrings.xml><?xml version="1.0" encoding="utf-8"?>
<sst xmlns="http://schemas.openxmlformats.org/spreadsheetml/2006/main" count="409" uniqueCount="171">
  <si>
    <t>SCHOOL FUNDING TEAM</t>
  </si>
  <si>
    <t xml:space="preserve">INITIAL POINTS OF CONTACT BY SCHOOL </t>
  </si>
  <si>
    <t>OR EMAIL QUERIES TO:</t>
  </si>
  <si>
    <t>schoolfundingteam@bradford.gov.uk</t>
  </si>
  <si>
    <t>Queries / Budgets / Monitors</t>
  </si>
  <si>
    <t>Bank recs</t>
  </si>
  <si>
    <t xml:space="preserve">School </t>
  </si>
  <si>
    <t>Designated Officer</t>
  </si>
  <si>
    <t>Officer</t>
  </si>
  <si>
    <t>Abbey Green Nursery School</t>
  </si>
  <si>
    <t>Dawn Haigh</t>
  </si>
  <si>
    <t>Dawn</t>
  </si>
  <si>
    <t>Addingham Primary School</t>
  </si>
  <si>
    <t>All Saints' CE Primary School (Bradford)</t>
  </si>
  <si>
    <t>Raj Badan</t>
  </si>
  <si>
    <t>Shirley</t>
  </si>
  <si>
    <t>All Saints' CE Primary School (Ilkley)</t>
  </si>
  <si>
    <t>Ashlands Primary School</t>
  </si>
  <si>
    <t>Helena Cassidy</t>
  </si>
  <si>
    <t>Helena</t>
  </si>
  <si>
    <t>Baildon CE Primary School</t>
  </si>
  <si>
    <t>Bankfoot Primary School</t>
  </si>
  <si>
    <t>Shirley Broadbent</t>
  </si>
  <si>
    <t>Beechcliffe Special School</t>
  </si>
  <si>
    <t>Ben Rhydding Primary School</t>
  </si>
  <si>
    <t>Bingley Grammar School</t>
  </si>
  <si>
    <t>Blakehill Primary School</t>
  </si>
  <si>
    <t>Bowling Park Primary School</t>
  </si>
  <si>
    <t>Brackenhill Primary School</t>
  </si>
  <si>
    <t>Burley &amp; Woodhead CE Primary School</t>
  </si>
  <si>
    <t>Burley Oaks Primary School</t>
  </si>
  <si>
    <t>Canterbury Nursery School</t>
  </si>
  <si>
    <t>Raj</t>
  </si>
  <si>
    <t>Carrwood Primary School</t>
  </si>
  <si>
    <t>Cavendish Primary School</t>
  </si>
  <si>
    <t>Chellow Heights Special School</t>
  </si>
  <si>
    <t>Clayton Village Primary School</t>
  </si>
  <si>
    <t>Cottingley Village Primary School</t>
  </si>
  <si>
    <t>Crossflatts Primary School</t>
  </si>
  <si>
    <t>District PRU</t>
  </si>
  <si>
    <t>Eastburn Junior and Infant School</t>
  </si>
  <si>
    <r>
      <t xml:space="preserve">Education in Hospital </t>
    </r>
    <r>
      <rPr>
        <b/>
        <sz val="11"/>
        <rFont val="Arial"/>
        <family val="2"/>
      </rPr>
      <t>Airedale</t>
    </r>
  </si>
  <si>
    <r>
      <t>Education in Hospital</t>
    </r>
    <r>
      <rPr>
        <b/>
        <sz val="11"/>
        <rFont val="Arial"/>
        <family val="2"/>
      </rPr>
      <t xml:space="preserve"> BRI</t>
    </r>
  </si>
  <si>
    <t>Eldwick Primary School</t>
  </si>
  <si>
    <t>Ellar Carr PRU</t>
  </si>
  <si>
    <t>Fagley Primary School</t>
  </si>
  <si>
    <t>Farfield Primary</t>
  </si>
  <si>
    <t>Foxhill Primary School</t>
  </si>
  <si>
    <t>Frizinghall Primary School</t>
  </si>
  <si>
    <t>Girlington Primary School</t>
  </si>
  <si>
    <t>Glenaire Primary School</t>
  </si>
  <si>
    <t>Grove House Primary School</t>
  </si>
  <si>
    <t>Hanson School</t>
  </si>
  <si>
    <t>Heaton St Barnabas' CE Primary School</t>
  </si>
  <si>
    <t>Hill Top CE Primary School</t>
  </si>
  <si>
    <t>Hirst Wood Nursery School</t>
  </si>
  <si>
    <t>Home Farm Primary School</t>
  </si>
  <si>
    <t>Hoyle Court Primary School</t>
  </si>
  <si>
    <t>Idle CE Primary School</t>
  </si>
  <si>
    <t>Ingrow Primary School</t>
  </si>
  <si>
    <t>Keelham Primary School</t>
  </si>
  <si>
    <t>Keighley St Andrew's CE Primary School</t>
  </si>
  <si>
    <t>Killinghall Primary School</t>
  </si>
  <si>
    <t>Knowleswood Primary School</t>
  </si>
  <si>
    <t>Ley Top Primary School</t>
  </si>
  <si>
    <t>Lidget Green Primary School</t>
  </si>
  <si>
    <t>Lilycroft Nursery School</t>
  </si>
  <si>
    <t>Lister Primary School</t>
  </si>
  <si>
    <t>Long Lee Primary School</t>
  </si>
  <si>
    <t>Low Ash Primary School</t>
  </si>
  <si>
    <t>Low Moor CE Primary School</t>
  </si>
  <si>
    <t>Marshfield Primary School</t>
  </si>
  <si>
    <t>Menston Primary School</t>
  </si>
  <si>
    <t>Midland Road Nursery School and CC</t>
  </si>
  <si>
    <t>Miriam Lord Community Primary School</t>
  </si>
  <si>
    <t>Myrtle Park Primary School</t>
  </si>
  <si>
    <t>Newby Primary School</t>
  </si>
  <si>
    <t>Newhall Park Primary School</t>
  </si>
  <si>
    <t>Oastlers School</t>
  </si>
  <si>
    <t xml:space="preserve">Our Lady &amp; St Brendan's Catholic Primary </t>
  </si>
  <si>
    <t>Park Primary PRU</t>
  </si>
  <si>
    <t>Parkside School</t>
  </si>
  <si>
    <t>Peel Park Primary School</t>
  </si>
  <si>
    <t>Poplars Farm Primary School</t>
  </si>
  <si>
    <t>Princeville Primary School and Children's Centre</t>
  </si>
  <si>
    <t>Riddlesden St Mary's CE Primary</t>
  </si>
  <si>
    <t>Russell Hall Primary School</t>
  </si>
  <si>
    <t>Saltaire Primary School</t>
  </si>
  <si>
    <t>Sandal Primary School and Nursery</t>
  </si>
  <si>
    <t>Sandy Lane Primary School</t>
  </si>
  <si>
    <t>Silsden Primary</t>
  </si>
  <si>
    <t>St Anthony's Catholic Primary (Clayton)</t>
  </si>
  <si>
    <t>St Anthony's Catholic Primary (Shipley)</t>
  </si>
  <si>
    <t>St Bede's and St Josephs Catholic College</t>
  </si>
  <si>
    <t>St Clare's Catholic Primary School</t>
  </si>
  <si>
    <t>St Columba's Catholic Primary School</t>
  </si>
  <si>
    <t>St Cuthbert &amp; the First Martyrs' Catholic Primary</t>
  </si>
  <si>
    <t>St Edmund's Nursery &amp; Childrens Centre</t>
  </si>
  <si>
    <t xml:space="preserve">St Edmund's NCTL (Teaching Alliance) </t>
  </si>
  <si>
    <t>Unassigned</t>
  </si>
  <si>
    <t>St Francis' Catholic Primary School</t>
  </si>
  <si>
    <t>St Joseph's Catholic Primary School (Bingley)</t>
  </si>
  <si>
    <t>St Joseph's Catholic Primary School (Bradford)</t>
  </si>
  <si>
    <t>St Luke's CE Primary School</t>
  </si>
  <si>
    <t xml:space="preserve">St Mary's and St Peter's Catholic </t>
  </si>
  <si>
    <t>St Matthew's Catholic Primary School</t>
  </si>
  <si>
    <t>St Matthew's CE Primary School</t>
  </si>
  <si>
    <t>St Paul's CE Primary School</t>
  </si>
  <si>
    <t>St Stephen's CE Primary School</t>
  </si>
  <si>
    <t>St William's Catholic Primary School</t>
  </si>
  <si>
    <t>Stanbury Village School</t>
  </si>
  <si>
    <t>Steeton Primary School</t>
  </si>
  <si>
    <t>Stocks Lane Primary School</t>
  </si>
  <si>
    <t>Strong Close Nursery School and CC</t>
  </si>
  <si>
    <t>Swain House Primary School</t>
  </si>
  <si>
    <t>Thackley Primary School</t>
  </si>
  <si>
    <t>The Holy Family Catholic School</t>
  </si>
  <si>
    <t>Thorpe Primary School</t>
  </si>
  <si>
    <t>Titus Salt School</t>
  </si>
  <si>
    <t>TRACKS</t>
  </si>
  <si>
    <t>Trinity All Saints CE Primary School</t>
  </si>
  <si>
    <t>Wellington Primary School</t>
  </si>
  <si>
    <t>West Bradford 1 LAP</t>
  </si>
  <si>
    <t>Wibsey Primary School</t>
  </si>
  <si>
    <t>Worthinghead Primary School</t>
  </si>
  <si>
    <t>Allocation at Oct 18 less Academy conversions</t>
  </si>
  <si>
    <t>Allocation at April 18 less Academy conversions and Clusters</t>
  </si>
  <si>
    <t>Budget Monitors</t>
  </si>
  <si>
    <t>Bank Reconciliations</t>
  </si>
  <si>
    <t>+5</t>
  </si>
  <si>
    <t>+2</t>
  </si>
  <si>
    <t>Suzy</t>
  </si>
  <si>
    <t>+3</t>
  </si>
  <si>
    <t>+6</t>
  </si>
  <si>
    <t>+9</t>
  </si>
  <si>
    <t>+4</t>
  </si>
  <si>
    <t>Chris</t>
  </si>
  <si>
    <t>Chris 17 Monitors &amp;  17 Recs @ Oct 18</t>
  </si>
  <si>
    <t>Total</t>
  </si>
  <si>
    <t>Academy Transfers</t>
  </si>
  <si>
    <t>Feversham Primary School</t>
  </si>
  <si>
    <t>Merlin Top Primary</t>
  </si>
  <si>
    <t>Ashley Reed</t>
  </si>
  <si>
    <t>Ryecroft Primary School</t>
  </si>
  <si>
    <t>Shibden Head Primary School</t>
  </si>
  <si>
    <t>St Oswald's CE Primary School</t>
  </si>
  <si>
    <t>The Sacred Heart Catholic Primary School</t>
  </si>
  <si>
    <t>Whetley Primary School</t>
  </si>
  <si>
    <t>Carolyn Jackson</t>
  </si>
  <si>
    <t>Woodside Primary</t>
  </si>
  <si>
    <t>Beckfoot</t>
  </si>
  <si>
    <t>Hazelbeck</t>
  </si>
  <si>
    <t>Grange Technology College</t>
  </si>
  <si>
    <t>Southfield</t>
  </si>
  <si>
    <t>Windhill</t>
  </si>
  <si>
    <t>Iqra</t>
  </si>
  <si>
    <t>Challenge College</t>
  </si>
  <si>
    <t>Harden</t>
  </si>
  <si>
    <t>-5</t>
  </si>
  <si>
    <t>-8</t>
  </si>
  <si>
    <t>+8</t>
  </si>
  <si>
    <t>Allocation at May 19 less Academy conversions</t>
  </si>
  <si>
    <t>Debbie Cussans</t>
  </si>
  <si>
    <t>REVISION July 2019</t>
  </si>
  <si>
    <t>Debbie</t>
  </si>
  <si>
    <t>Contact Telephone numbers</t>
  </si>
  <si>
    <t xml:space="preserve">Helena Cassidy </t>
  </si>
  <si>
    <t>01274 433775</t>
  </si>
  <si>
    <t>01274 434173</t>
  </si>
  <si>
    <t>01274 437061</t>
  </si>
  <si>
    <t>01274 437042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</si>
</sst>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5" fillId="0" borderId="0" xfId="1" applyFont="1" applyFill="1"/>
    <xf numFmtId="0" fontId="9" fillId="0" borderId="0" xfId="1" applyFont="1"/>
    <xf numFmtId="0" fontId="10" fillId="0" borderId="1" xfId="1" applyFont="1" applyFill="1" applyBorder="1" applyAlignment="1">
      <alignment horizontal="right"/>
    </xf>
    <xf numFmtId="0" fontId="10" fillId="0" borderId="0" xfId="1" applyFont="1" applyFill="1" applyAlignment="1">
      <alignment horizontal="right"/>
    </xf>
    <xf numFmtId="0" fontId="10" fillId="0" borderId="0" xfId="1" applyFont="1" applyAlignment="1">
      <alignment horizontal="left"/>
    </xf>
    <xf numFmtId="0" fontId="11" fillId="0" borderId="0" xfId="1" applyFont="1"/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5" fillId="0" borderId="0" xfId="1" quotePrefix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1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1" fillId="0" borderId="0" xfId="1" applyFont="1" applyBorder="1"/>
    <xf numFmtId="0" fontId="6" fillId="0" borderId="0" xfId="1" applyFont="1" applyAlignment="1">
      <alignment wrapText="1"/>
    </xf>
  </cellXfs>
  <cellStyles count="2">
    <cellStyle name="Normal" xfId="0" builtinId="0"/>
    <cellStyle name="Normal 2" xfId="1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fundingteam@bradford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1:P160"/>
  <sheetViews>
    <sheetView tabSelected="1" zoomScale="80" zoomScaleNormal="80" zoomScalePageLayoutView="50" workbookViewId="0">
      <pane ySplit="9" topLeftCell="A10" activePane="bottomLeft" state="frozen"/>
      <selection pane="bottomLeft" activeCell="B8" sqref="B8"/>
    </sheetView>
  </sheetViews>
  <sheetFormatPr defaultRowHeight="14.25" x14ac:dyDescent="0.2"/>
  <cols>
    <col min="1" max="1" width="1.5703125" style="4" customWidth="1"/>
    <col min="2" max="2" width="48.5703125" style="4" customWidth="1"/>
    <col min="3" max="3" width="25.85546875" style="4" customWidth="1"/>
    <col min="4" max="4" width="31.42578125" style="3" customWidth="1"/>
    <col min="5" max="5" width="9.140625" style="4"/>
    <col min="6" max="6" width="7.28515625" style="4" customWidth="1"/>
    <col min="7" max="7" width="7" style="4" customWidth="1"/>
    <col min="8" max="16384" width="9.140625" style="4"/>
  </cols>
  <sheetData>
    <row r="1" spans="2:7" ht="21.75" customHeight="1" x14ac:dyDescent="0.25">
      <c r="B1" s="1" t="s">
        <v>0</v>
      </c>
      <c r="C1" s="2" t="s">
        <v>163</v>
      </c>
    </row>
    <row r="2" spans="2:7" ht="18" x14ac:dyDescent="0.25">
      <c r="B2" s="1" t="s">
        <v>1</v>
      </c>
    </row>
    <row r="4" spans="2:7" ht="15" x14ac:dyDescent="0.25">
      <c r="B4" s="5" t="s">
        <v>2</v>
      </c>
      <c r="C4" s="4" t="s">
        <v>3</v>
      </c>
    </row>
    <row r="5" spans="2:7" ht="15" x14ac:dyDescent="0.25">
      <c r="B5" s="5"/>
    </row>
    <row r="6" spans="2:7" x14ac:dyDescent="0.2">
      <c r="B6" s="10"/>
    </row>
    <row r="8" spans="2:7" s="8" customFormat="1" ht="31.5" x14ac:dyDescent="0.25">
      <c r="B8" s="6"/>
      <c r="C8" s="22" t="s">
        <v>4</v>
      </c>
      <c r="D8" s="2" t="s">
        <v>5</v>
      </c>
      <c r="E8" s="6"/>
      <c r="F8" s="6"/>
      <c r="G8" s="7"/>
    </row>
    <row r="9" spans="2:7" s="8" customFormat="1" ht="15.75" x14ac:dyDescent="0.25">
      <c r="B9" s="6" t="s">
        <v>6</v>
      </c>
      <c r="C9" s="6" t="s">
        <v>7</v>
      </c>
      <c r="D9" s="2" t="s">
        <v>8</v>
      </c>
      <c r="E9" s="6"/>
      <c r="F9" s="6"/>
      <c r="G9" s="7"/>
    </row>
    <row r="10" spans="2:7" x14ac:dyDescent="0.2">
      <c r="B10" s="4" t="s">
        <v>9</v>
      </c>
      <c r="C10" s="4" t="s">
        <v>10</v>
      </c>
      <c r="D10" s="9" t="s">
        <v>11</v>
      </c>
    </row>
    <row r="11" spans="2:7" x14ac:dyDescent="0.2">
      <c r="B11" s="4" t="s">
        <v>12</v>
      </c>
      <c r="C11" s="4" t="s">
        <v>10</v>
      </c>
      <c r="D11" s="9" t="s">
        <v>11</v>
      </c>
    </row>
    <row r="12" spans="2:7" x14ac:dyDescent="0.2">
      <c r="B12" s="4" t="s">
        <v>13</v>
      </c>
      <c r="C12" s="4" t="s">
        <v>14</v>
      </c>
      <c r="D12" s="9" t="s">
        <v>32</v>
      </c>
    </row>
    <row r="13" spans="2:7" x14ac:dyDescent="0.2">
      <c r="B13" s="4" t="s">
        <v>16</v>
      </c>
      <c r="C13" s="4" t="s">
        <v>10</v>
      </c>
      <c r="D13" s="9" t="s">
        <v>11</v>
      </c>
    </row>
    <row r="14" spans="2:7" x14ac:dyDescent="0.2">
      <c r="B14" s="9" t="s">
        <v>17</v>
      </c>
      <c r="C14" s="4" t="s">
        <v>18</v>
      </c>
      <c r="D14" s="9" t="s">
        <v>19</v>
      </c>
    </row>
    <row r="15" spans="2:7" x14ac:dyDescent="0.2">
      <c r="B15" s="9" t="s">
        <v>20</v>
      </c>
      <c r="C15" s="4" t="s">
        <v>10</v>
      </c>
      <c r="D15" s="9" t="s">
        <v>11</v>
      </c>
    </row>
    <row r="16" spans="2:7" x14ac:dyDescent="0.2">
      <c r="B16" s="9" t="s">
        <v>21</v>
      </c>
      <c r="C16" s="4" t="s">
        <v>162</v>
      </c>
      <c r="D16" s="9" t="s">
        <v>19</v>
      </c>
    </row>
    <row r="17" spans="2:4" x14ac:dyDescent="0.2">
      <c r="B17" s="9" t="s">
        <v>23</v>
      </c>
      <c r="C17" s="4" t="s">
        <v>10</v>
      </c>
      <c r="D17" s="9" t="s">
        <v>11</v>
      </c>
    </row>
    <row r="18" spans="2:4" x14ac:dyDescent="0.2">
      <c r="B18" s="9" t="s">
        <v>24</v>
      </c>
      <c r="C18" s="4" t="s">
        <v>18</v>
      </c>
      <c r="D18" s="9" t="s">
        <v>19</v>
      </c>
    </row>
    <row r="19" spans="2:4" x14ac:dyDescent="0.2">
      <c r="B19" s="9" t="s">
        <v>25</v>
      </c>
      <c r="C19" s="4" t="s">
        <v>14</v>
      </c>
      <c r="D19" s="9" t="s">
        <v>32</v>
      </c>
    </row>
    <row r="20" spans="2:4" x14ac:dyDescent="0.2">
      <c r="B20" s="9" t="s">
        <v>26</v>
      </c>
      <c r="C20" s="4" t="s">
        <v>162</v>
      </c>
      <c r="D20" s="9" t="s">
        <v>164</v>
      </c>
    </row>
    <row r="21" spans="2:4" x14ac:dyDescent="0.2">
      <c r="B21" s="9" t="s">
        <v>27</v>
      </c>
      <c r="C21" s="4" t="s">
        <v>18</v>
      </c>
      <c r="D21" s="9" t="s">
        <v>19</v>
      </c>
    </row>
    <row r="22" spans="2:4" x14ac:dyDescent="0.2">
      <c r="B22" s="9" t="s">
        <v>28</v>
      </c>
      <c r="C22" s="4" t="s">
        <v>162</v>
      </c>
      <c r="D22" s="9" t="s">
        <v>19</v>
      </c>
    </row>
    <row r="23" spans="2:4" x14ac:dyDescent="0.2">
      <c r="B23" s="9" t="s">
        <v>29</v>
      </c>
      <c r="C23" s="4" t="s">
        <v>18</v>
      </c>
      <c r="D23" s="9" t="s">
        <v>19</v>
      </c>
    </row>
    <row r="24" spans="2:4" x14ac:dyDescent="0.2">
      <c r="B24" s="9" t="s">
        <v>30</v>
      </c>
      <c r="C24" s="4" t="s">
        <v>10</v>
      </c>
      <c r="D24" s="9" t="s">
        <v>11</v>
      </c>
    </row>
    <row r="25" spans="2:4" x14ac:dyDescent="0.2">
      <c r="B25" s="9" t="s">
        <v>31</v>
      </c>
      <c r="C25" s="4" t="s">
        <v>14</v>
      </c>
      <c r="D25" s="9" t="s">
        <v>32</v>
      </c>
    </row>
    <row r="26" spans="2:4" x14ac:dyDescent="0.2">
      <c r="B26" s="9" t="s">
        <v>33</v>
      </c>
      <c r="C26" s="9" t="s">
        <v>18</v>
      </c>
      <c r="D26" s="9" t="s">
        <v>19</v>
      </c>
    </row>
    <row r="27" spans="2:4" x14ac:dyDescent="0.2">
      <c r="B27" s="9" t="s">
        <v>34</v>
      </c>
      <c r="C27" s="4" t="s">
        <v>162</v>
      </c>
      <c r="D27" s="9" t="s">
        <v>164</v>
      </c>
    </row>
    <row r="28" spans="2:4" x14ac:dyDescent="0.2">
      <c r="B28" s="9" t="s">
        <v>35</v>
      </c>
      <c r="C28" s="4" t="s">
        <v>18</v>
      </c>
      <c r="D28" s="9" t="s">
        <v>19</v>
      </c>
    </row>
    <row r="29" spans="2:4" x14ac:dyDescent="0.2">
      <c r="B29" s="9" t="s">
        <v>36</v>
      </c>
      <c r="C29" s="4" t="s">
        <v>14</v>
      </c>
      <c r="D29" s="9" t="s">
        <v>32</v>
      </c>
    </row>
    <row r="30" spans="2:4" x14ac:dyDescent="0.2">
      <c r="B30" s="9" t="s">
        <v>37</v>
      </c>
      <c r="C30" s="4" t="s">
        <v>14</v>
      </c>
      <c r="D30" s="9" t="s">
        <v>32</v>
      </c>
    </row>
    <row r="31" spans="2:4" x14ac:dyDescent="0.2">
      <c r="B31" s="9" t="s">
        <v>38</v>
      </c>
      <c r="C31" s="4" t="s">
        <v>10</v>
      </c>
      <c r="D31" s="9" t="s">
        <v>164</v>
      </c>
    </row>
    <row r="32" spans="2:4" x14ac:dyDescent="0.2">
      <c r="B32" s="9" t="s">
        <v>39</v>
      </c>
      <c r="C32" s="4" t="s">
        <v>18</v>
      </c>
      <c r="D32" s="9" t="s">
        <v>19</v>
      </c>
    </row>
    <row r="33" spans="2:7" x14ac:dyDescent="0.2">
      <c r="B33" s="9" t="s">
        <v>40</v>
      </c>
      <c r="C33" s="4" t="s">
        <v>14</v>
      </c>
      <c r="D33" s="9" t="s">
        <v>32</v>
      </c>
    </row>
    <row r="34" spans="2:7" ht="15" x14ac:dyDescent="0.25">
      <c r="B34" s="9" t="s">
        <v>41</v>
      </c>
      <c r="C34" s="4" t="s">
        <v>162</v>
      </c>
      <c r="D34" s="9" t="s">
        <v>164</v>
      </c>
    </row>
    <row r="35" spans="2:7" ht="15" x14ac:dyDescent="0.25">
      <c r="B35" s="9" t="s">
        <v>42</v>
      </c>
      <c r="C35" s="4" t="s">
        <v>162</v>
      </c>
      <c r="D35" s="9" t="s">
        <v>164</v>
      </c>
    </row>
    <row r="36" spans="2:7" x14ac:dyDescent="0.2">
      <c r="B36" s="9" t="s">
        <v>43</v>
      </c>
      <c r="C36" s="4" t="s">
        <v>14</v>
      </c>
      <c r="D36" s="9" t="s">
        <v>32</v>
      </c>
    </row>
    <row r="37" spans="2:7" x14ac:dyDescent="0.2">
      <c r="B37" s="9" t="s">
        <v>44</v>
      </c>
      <c r="C37" s="4" t="s">
        <v>10</v>
      </c>
      <c r="D37" s="9" t="s">
        <v>11</v>
      </c>
    </row>
    <row r="38" spans="2:7" x14ac:dyDescent="0.2">
      <c r="B38" s="9" t="s">
        <v>45</v>
      </c>
      <c r="C38" s="4" t="s">
        <v>14</v>
      </c>
      <c r="D38" s="9" t="s">
        <v>32</v>
      </c>
    </row>
    <row r="39" spans="2:7" x14ac:dyDescent="0.2">
      <c r="B39" s="9" t="s">
        <v>46</v>
      </c>
      <c r="C39" s="4" t="s">
        <v>14</v>
      </c>
      <c r="D39" s="9" t="s">
        <v>32</v>
      </c>
    </row>
    <row r="40" spans="2:7" x14ac:dyDescent="0.2">
      <c r="B40" s="9" t="s">
        <v>47</v>
      </c>
      <c r="C40" s="4" t="s">
        <v>14</v>
      </c>
      <c r="D40" s="9" t="s">
        <v>32</v>
      </c>
    </row>
    <row r="41" spans="2:7" x14ac:dyDescent="0.2">
      <c r="B41" s="9" t="s">
        <v>48</v>
      </c>
      <c r="C41" s="4" t="s">
        <v>162</v>
      </c>
      <c r="D41" s="9" t="s">
        <v>32</v>
      </c>
    </row>
    <row r="42" spans="2:7" x14ac:dyDescent="0.2">
      <c r="B42" s="9" t="s">
        <v>49</v>
      </c>
      <c r="C42" s="4" t="s">
        <v>162</v>
      </c>
      <c r="D42" s="9" t="s">
        <v>32</v>
      </c>
    </row>
    <row r="43" spans="2:7" x14ac:dyDescent="0.2">
      <c r="B43" s="9" t="s">
        <v>50</v>
      </c>
      <c r="C43" s="4" t="s">
        <v>10</v>
      </c>
      <c r="D43" s="9" t="s">
        <v>11</v>
      </c>
    </row>
    <row r="44" spans="2:7" x14ac:dyDescent="0.2">
      <c r="B44" s="9" t="s">
        <v>51</v>
      </c>
      <c r="C44" s="4" t="s">
        <v>162</v>
      </c>
      <c r="D44" s="9" t="s">
        <v>164</v>
      </c>
    </row>
    <row r="45" spans="2:7" x14ac:dyDescent="0.2">
      <c r="B45" s="9" t="s">
        <v>52</v>
      </c>
      <c r="C45" s="4" t="s">
        <v>162</v>
      </c>
      <c r="D45" s="9" t="s">
        <v>164</v>
      </c>
    </row>
    <row r="46" spans="2:7" x14ac:dyDescent="0.2">
      <c r="B46" s="9" t="s">
        <v>53</v>
      </c>
      <c r="C46" s="9" t="s">
        <v>14</v>
      </c>
      <c r="D46" s="9" t="s">
        <v>32</v>
      </c>
      <c r="E46" s="9"/>
      <c r="F46" s="9"/>
      <c r="G46" s="9"/>
    </row>
    <row r="47" spans="2:7" x14ac:dyDescent="0.2">
      <c r="B47" s="9" t="s">
        <v>54</v>
      </c>
      <c r="C47" s="4" t="s">
        <v>14</v>
      </c>
      <c r="D47" s="9" t="s">
        <v>164</v>
      </c>
    </row>
    <row r="48" spans="2:7" x14ac:dyDescent="0.2">
      <c r="B48" s="9" t="s">
        <v>55</v>
      </c>
      <c r="C48" s="4" t="s">
        <v>10</v>
      </c>
      <c r="D48" s="9" t="s">
        <v>164</v>
      </c>
    </row>
    <row r="49" spans="2:4" x14ac:dyDescent="0.2">
      <c r="B49" s="9" t="s">
        <v>56</v>
      </c>
      <c r="C49" s="4" t="s">
        <v>14</v>
      </c>
      <c r="D49" s="9" t="s">
        <v>32</v>
      </c>
    </row>
    <row r="50" spans="2:4" x14ac:dyDescent="0.2">
      <c r="B50" s="9" t="s">
        <v>57</v>
      </c>
      <c r="C50" s="4" t="s">
        <v>18</v>
      </c>
      <c r="D50" s="9" t="s">
        <v>19</v>
      </c>
    </row>
    <row r="51" spans="2:4" x14ac:dyDescent="0.2">
      <c r="B51" s="9" t="s">
        <v>58</v>
      </c>
      <c r="C51" s="4" t="s">
        <v>14</v>
      </c>
      <c r="D51" s="9" t="s">
        <v>32</v>
      </c>
    </row>
    <row r="52" spans="2:4" x14ac:dyDescent="0.2">
      <c r="B52" s="9" t="s">
        <v>59</v>
      </c>
      <c r="C52" s="4" t="s">
        <v>10</v>
      </c>
      <c r="D52" s="9" t="s">
        <v>11</v>
      </c>
    </row>
    <row r="53" spans="2:4" x14ac:dyDescent="0.2">
      <c r="B53" s="9" t="s">
        <v>60</v>
      </c>
      <c r="C53" s="4" t="s">
        <v>10</v>
      </c>
      <c r="D53" s="9" t="s">
        <v>11</v>
      </c>
    </row>
    <row r="54" spans="2:4" x14ac:dyDescent="0.2">
      <c r="B54" s="9" t="s">
        <v>61</v>
      </c>
      <c r="C54" s="4" t="s">
        <v>18</v>
      </c>
      <c r="D54" s="9" t="s">
        <v>32</v>
      </c>
    </row>
    <row r="55" spans="2:4" x14ac:dyDescent="0.2">
      <c r="B55" s="9" t="s">
        <v>62</v>
      </c>
      <c r="C55" s="9" t="s">
        <v>18</v>
      </c>
      <c r="D55" s="9" t="s">
        <v>19</v>
      </c>
    </row>
    <row r="56" spans="2:4" x14ac:dyDescent="0.2">
      <c r="B56" s="9" t="s">
        <v>63</v>
      </c>
      <c r="C56" s="4" t="s">
        <v>10</v>
      </c>
      <c r="D56" s="9" t="s">
        <v>11</v>
      </c>
    </row>
    <row r="57" spans="2:4" x14ac:dyDescent="0.2">
      <c r="B57" s="9" t="s">
        <v>64</v>
      </c>
      <c r="C57" s="4" t="s">
        <v>162</v>
      </c>
      <c r="D57" s="9" t="s">
        <v>32</v>
      </c>
    </row>
    <row r="58" spans="2:4" x14ac:dyDescent="0.2">
      <c r="B58" s="9" t="s">
        <v>65</v>
      </c>
      <c r="C58" s="4" t="s">
        <v>162</v>
      </c>
      <c r="D58" s="9" t="s">
        <v>32</v>
      </c>
    </row>
    <row r="59" spans="2:4" x14ac:dyDescent="0.2">
      <c r="B59" s="9" t="s">
        <v>66</v>
      </c>
      <c r="C59" s="4" t="s">
        <v>162</v>
      </c>
      <c r="D59" s="9" t="s">
        <v>32</v>
      </c>
    </row>
    <row r="60" spans="2:4" x14ac:dyDescent="0.2">
      <c r="B60" s="9" t="s">
        <v>67</v>
      </c>
      <c r="C60" s="4" t="s">
        <v>162</v>
      </c>
      <c r="D60" s="9" t="s">
        <v>32</v>
      </c>
    </row>
    <row r="61" spans="2:4" x14ac:dyDescent="0.2">
      <c r="B61" s="9" t="s">
        <v>68</v>
      </c>
      <c r="C61" s="4" t="s">
        <v>10</v>
      </c>
      <c r="D61" s="9" t="s">
        <v>11</v>
      </c>
    </row>
    <row r="62" spans="2:4" x14ac:dyDescent="0.2">
      <c r="B62" s="9" t="s">
        <v>69</v>
      </c>
      <c r="C62" s="4" t="s">
        <v>162</v>
      </c>
      <c r="D62" s="9" t="s">
        <v>19</v>
      </c>
    </row>
    <row r="63" spans="2:4" x14ac:dyDescent="0.2">
      <c r="B63" s="9" t="s">
        <v>70</v>
      </c>
      <c r="C63" s="4" t="s">
        <v>14</v>
      </c>
      <c r="D63" s="9" t="s">
        <v>164</v>
      </c>
    </row>
    <row r="64" spans="2:4" x14ac:dyDescent="0.2">
      <c r="B64" s="9" t="s">
        <v>71</v>
      </c>
      <c r="C64" s="4" t="s">
        <v>10</v>
      </c>
      <c r="D64" s="9" t="s">
        <v>11</v>
      </c>
    </row>
    <row r="65" spans="2:4" x14ac:dyDescent="0.2">
      <c r="B65" s="9" t="s">
        <v>72</v>
      </c>
      <c r="C65" s="4" t="s">
        <v>14</v>
      </c>
      <c r="D65" s="9" t="s">
        <v>32</v>
      </c>
    </row>
    <row r="66" spans="2:4" x14ac:dyDescent="0.2">
      <c r="B66" s="9" t="s">
        <v>73</v>
      </c>
      <c r="C66" s="4" t="s">
        <v>18</v>
      </c>
      <c r="D66" s="9" t="s">
        <v>19</v>
      </c>
    </row>
    <row r="67" spans="2:4" x14ac:dyDescent="0.2">
      <c r="B67" s="9" t="s">
        <v>74</v>
      </c>
      <c r="C67" s="4" t="s">
        <v>162</v>
      </c>
      <c r="D67" s="9" t="s">
        <v>32</v>
      </c>
    </row>
    <row r="68" spans="2:4" x14ac:dyDescent="0.2">
      <c r="B68" s="9" t="s">
        <v>75</v>
      </c>
      <c r="C68" s="4" t="s">
        <v>10</v>
      </c>
      <c r="D68" s="9" t="s">
        <v>164</v>
      </c>
    </row>
    <row r="69" spans="2:4" x14ac:dyDescent="0.2">
      <c r="B69" s="9" t="s">
        <v>76</v>
      </c>
      <c r="C69" s="4" t="s">
        <v>162</v>
      </c>
      <c r="D69" s="9" t="s">
        <v>164</v>
      </c>
    </row>
    <row r="70" spans="2:4" x14ac:dyDescent="0.2">
      <c r="B70" s="9" t="s">
        <v>77</v>
      </c>
      <c r="C70" s="4" t="s">
        <v>18</v>
      </c>
      <c r="D70" s="9" t="s">
        <v>19</v>
      </c>
    </row>
    <row r="71" spans="2:4" x14ac:dyDescent="0.2">
      <c r="B71" s="9" t="s">
        <v>78</v>
      </c>
      <c r="C71" s="4" t="s">
        <v>162</v>
      </c>
      <c r="D71" s="9" t="s">
        <v>164</v>
      </c>
    </row>
    <row r="72" spans="2:4" x14ac:dyDescent="0.2">
      <c r="B72" s="9" t="s">
        <v>79</v>
      </c>
      <c r="C72" s="4" t="s">
        <v>14</v>
      </c>
      <c r="D72" s="9" t="s">
        <v>164</v>
      </c>
    </row>
    <row r="73" spans="2:4" x14ac:dyDescent="0.2">
      <c r="B73" s="9" t="s">
        <v>80</v>
      </c>
      <c r="C73" s="4" t="s">
        <v>162</v>
      </c>
      <c r="D73" s="9" t="s">
        <v>164</v>
      </c>
    </row>
    <row r="74" spans="2:4" x14ac:dyDescent="0.2">
      <c r="B74" s="9" t="s">
        <v>81</v>
      </c>
      <c r="C74" s="4" t="s">
        <v>18</v>
      </c>
      <c r="D74" s="9" t="s">
        <v>19</v>
      </c>
    </row>
    <row r="75" spans="2:4" x14ac:dyDescent="0.2">
      <c r="B75" s="9" t="s">
        <v>82</v>
      </c>
      <c r="C75" s="4" t="s">
        <v>14</v>
      </c>
      <c r="D75" s="9" t="s">
        <v>164</v>
      </c>
    </row>
    <row r="76" spans="2:4" x14ac:dyDescent="0.2">
      <c r="B76" s="9" t="s">
        <v>83</v>
      </c>
      <c r="C76" s="4" t="s">
        <v>14</v>
      </c>
      <c r="D76" s="9" t="s">
        <v>164</v>
      </c>
    </row>
    <row r="77" spans="2:4" x14ac:dyDescent="0.2">
      <c r="B77" s="9" t="s">
        <v>84</v>
      </c>
      <c r="C77" s="4" t="s">
        <v>162</v>
      </c>
      <c r="D77" s="9" t="s">
        <v>32</v>
      </c>
    </row>
    <row r="78" spans="2:4" x14ac:dyDescent="0.2">
      <c r="B78" s="9" t="s">
        <v>85</v>
      </c>
      <c r="C78" s="9" t="s">
        <v>18</v>
      </c>
      <c r="D78" s="9" t="s">
        <v>19</v>
      </c>
    </row>
    <row r="79" spans="2:4" x14ac:dyDescent="0.2">
      <c r="B79" s="9" t="s">
        <v>86</v>
      </c>
      <c r="C79" s="9" t="s">
        <v>18</v>
      </c>
      <c r="D79" s="9" t="s">
        <v>19</v>
      </c>
    </row>
    <row r="80" spans="2:4" x14ac:dyDescent="0.2">
      <c r="B80" s="9" t="s">
        <v>87</v>
      </c>
      <c r="C80" s="4" t="s">
        <v>14</v>
      </c>
      <c r="D80" s="9" t="s">
        <v>32</v>
      </c>
    </row>
    <row r="81" spans="2:8" x14ac:dyDescent="0.2">
      <c r="B81" s="9" t="s">
        <v>88</v>
      </c>
      <c r="C81" s="4" t="s">
        <v>10</v>
      </c>
      <c r="D81" s="9" t="s">
        <v>32</v>
      </c>
    </row>
    <row r="82" spans="2:8" x14ac:dyDescent="0.2">
      <c r="B82" s="9" t="s">
        <v>89</v>
      </c>
      <c r="C82" s="4" t="s">
        <v>10</v>
      </c>
      <c r="D82" s="9" t="s">
        <v>32</v>
      </c>
    </row>
    <row r="83" spans="2:8" x14ac:dyDescent="0.2">
      <c r="B83" s="9" t="s">
        <v>90</v>
      </c>
      <c r="C83" s="4" t="s">
        <v>18</v>
      </c>
      <c r="D83" s="9" t="s">
        <v>19</v>
      </c>
      <c r="E83" s="10"/>
      <c r="F83" s="10"/>
      <c r="G83" s="10"/>
      <c r="H83" s="10"/>
    </row>
    <row r="84" spans="2:8" x14ac:dyDescent="0.2">
      <c r="B84" s="9" t="s">
        <v>91</v>
      </c>
      <c r="C84" s="4" t="s">
        <v>14</v>
      </c>
      <c r="D84" s="9" t="s">
        <v>32</v>
      </c>
    </row>
    <row r="85" spans="2:8" x14ac:dyDescent="0.2">
      <c r="B85" s="9" t="s">
        <v>92</v>
      </c>
      <c r="C85" s="4" t="s">
        <v>18</v>
      </c>
      <c r="D85" s="9" t="s">
        <v>19</v>
      </c>
    </row>
    <row r="86" spans="2:8" x14ac:dyDescent="0.2">
      <c r="B86" s="9" t="s">
        <v>93</v>
      </c>
      <c r="C86" s="4" t="s">
        <v>14</v>
      </c>
      <c r="D86" s="9" t="s">
        <v>32</v>
      </c>
    </row>
    <row r="87" spans="2:8" x14ac:dyDescent="0.2">
      <c r="B87" s="9" t="s">
        <v>94</v>
      </c>
      <c r="C87" s="4" t="s">
        <v>14</v>
      </c>
      <c r="D87" s="9" t="s">
        <v>164</v>
      </c>
    </row>
    <row r="88" spans="2:8" x14ac:dyDescent="0.2">
      <c r="B88" s="9" t="s">
        <v>95</v>
      </c>
      <c r="C88" s="4" t="s">
        <v>18</v>
      </c>
      <c r="D88" s="9" t="s">
        <v>19</v>
      </c>
    </row>
    <row r="89" spans="2:8" x14ac:dyDescent="0.2">
      <c r="B89" s="9" t="s">
        <v>96</v>
      </c>
      <c r="C89" s="4" t="s">
        <v>10</v>
      </c>
      <c r="D89" s="9" t="s">
        <v>11</v>
      </c>
    </row>
    <row r="90" spans="2:8" x14ac:dyDescent="0.2">
      <c r="B90" s="9" t="s">
        <v>97</v>
      </c>
      <c r="C90" s="4" t="s">
        <v>162</v>
      </c>
      <c r="D90" s="9" t="s">
        <v>164</v>
      </c>
    </row>
    <row r="91" spans="2:8" x14ac:dyDescent="0.2">
      <c r="B91" s="9" t="s">
        <v>98</v>
      </c>
      <c r="C91" s="4" t="s">
        <v>99</v>
      </c>
      <c r="D91" s="9" t="s">
        <v>164</v>
      </c>
    </row>
    <row r="92" spans="2:8" x14ac:dyDescent="0.2">
      <c r="B92" s="9" t="s">
        <v>100</v>
      </c>
      <c r="C92" s="4" t="s">
        <v>18</v>
      </c>
      <c r="D92" s="9" t="s">
        <v>19</v>
      </c>
    </row>
    <row r="93" spans="2:8" x14ac:dyDescent="0.2">
      <c r="B93" s="9" t="s">
        <v>101</v>
      </c>
      <c r="C93" s="4" t="s">
        <v>162</v>
      </c>
      <c r="D93" s="9" t="s">
        <v>164</v>
      </c>
    </row>
    <row r="94" spans="2:8" x14ac:dyDescent="0.2">
      <c r="B94" s="9" t="s">
        <v>102</v>
      </c>
      <c r="C94" s="4" t="s">
        <v>162</v>
      </c>
      <c r="D94" s="9" t="s">
        <v>164</v>
      </c>
    </row>
    <row r="95" spans="2:8" x14ac:dyDescent="0.2">
      <c r="B95" s="9" t="s">
        <v>103</v>
      </c>
      <c r="C95" s="4" t="s">
        <v>162</v>
      </c>
      <c r="D95" s="9" t="s">
        <v>164</v>
      </c>
    </row>
    <row r="96" spans="2:8" x14ac:dyDescent="0.2">
      <c r="B96" s="9" t="s">
        <v>104</v>
      </c>
      <c r="C96" s="4" t="s">
        <v>18</v>
      </c>
      <c r="D96" s="9" t="s">
        <v>19</v>
      </c>
    </row>
    <row r="97" spans="2:4" x14ac:dyDescent="0.2">
      <c r="B97" s="9" t="s">
        <v>105</v>
      </c>
      <c r="C97" s="4" t="s">
        <v>18</v>
      </c>
      <c r="D97" s="9" t="s">
        <v>32</v>
      </c>
    </row>
    <row r="98" spans="2:4" x14ac:dyDescent="0.2">
      <c r="B98" s="9" t="s">
        <v>106</v>
      </c>
      <c r="C98" s="4" t="s">
        <v>162</v>
      </c>
      <c r="D98" s="9" t="s">
        <v>164</v>
      </c>
    </row>
    <row r="99" spans="2:4" x14ac:dyDescent="0.2">
      <c r="B99" s="9" t="s">
        <v>107</v>
      </c>
      <c r="C99" s="4" t="s">
        <v>10</v>
      </c>
      <c r="D99" s="9" t="s">
        <v>11</v>
      </c>
    </row>
    <row r="100" spans="2:4" x14ac:dyDescent="0.2">
      <c r="B100" s="9" t="s">
        <v>108</v>
      </c>
      <c r="C100" s="4" t="s">
        <v>10</v>
      </c>
      <c r="D100" s="9" t="s">
        <v>164</v>
      </c>
    </row>
    <row r="101" spans="2:4" x14ac:dyDescent="0.2">
      <c r="B101" s="9" t="s">
        <v>109</v>
      </c>
      <c r="C101" s="4" t="s">
        <v>14</v>
      </c>
      <c r="D101" s="9" t="s">
        <v>32</v>
      </c>
    </row>
    <row r="102" spans="2:4" x14ac:dyDescent="0.2">
      <c r="B102" s="9" t="s">
        <v>110</v>
      </c>
      <c r="C102" s="4" t="s">
        <v>18</v>
      </c>
      <c r="D102" s="9" t="s">
        <v>19</v>
      </c>
    </row>
    <row r="103" spans="2:4" x14ac:dyDescent="0.2">
      <c r="B103" s="9" t="s">
        <v>111</v>
      </c>
      <c r="C103" s="4" t="s">
        <v>18</v>
      </c>
      <c r="D103" s="9" t="s">
        <v>19</v>
      </c>
    </row>
    <row r="104" spans="2:4" x14ac:dyDescent="0.2">
      <c r="B104" s="9" t="s">
        <v>112</v>
      </c>
      <c r="C104" s="4" t="s">
        <v>18</v>
      </c>
      <c r="D104" s="9" t="s">
        <v>32</v>
      </c>
    </row>
    <row r="105" spans="2:4" x14ac:dyDescent="0.2">
      <c r="B105" s="9" t="s">
        <v>113</v>
      </c>
      <c r="C105" s="4" t="s">
        <v>14</v>
      </c>
      <c r="D105" s="9" t="s">
        <v>32</v>
      </c>
    </row>
    <row r="106" spans="2:4" x14ac:dyDescent="0.2">
      <c r="B106" s="9" t="s">
        <v>114</v>
      </c>
      <c r="C106" s="4" t="s">
        <v>162</v>
      </c>
      <c r="D106" s="9" t="s">
        <v>19</v>
      </c>
    </row>
    <row r="107" spans="2:4" x14ac:dyDescent="0.2">
      <c r="B107" s="9" t="s">
        <v>115</v>
      </c>
      <c r="C107" s="4" t="s">
        <v>14</v>
      </c>
      <c r="D107" s="9" t="s">
        <v>164</v>
      </c>
    </row>
    <row r="108" spans="2:4" x14ac:dyDescent="0.2">
      <c r="B108" s="9" t="s">
        <v>116</v>
      </c>
      <c r="C108" s="4" t="s">
        <v>10</v>
      </c>
      <c r="D108" s="9" t="s">
        <v>164</v>
      </c>
    </row>
    <row r="109" spans="2:4" x14ac:dyDescent="0.2">
      <c r="B109" s="9" t="s">
        <v>117</v>
      </c>
      <c r="C109" s="4" t="s">
        <v>162</v>
      </c>
      <c r="D109" s="9" t="s">
        <v>19</v>
      </c>
    </row>
    <row r="110" spans="2:4" x14ac:dyDescent="0.2">
      <c r="B110" s="9" t="s">
        <v>118</v>
      </c>
      <c r="C110" s="4" t="s">
        <v>10</v>
      </c>
      <c r="D110" s="9" t="s">
        <v>11</v>
      </c>
    </row>
    <row r="111" spans="2:4" x14ac:dyDescent="0.2">
      <c r="B111" s="9" t="s">
        <v>119</v>
      </c>
      <c r="C111" s="4" t="s">
        <v>162</v>
      </c>
      <c r="D111" s="9" t="s">
        <v>164</v>
      </c>
    </row>
    <row r="112" spans="2:4" x14ac:dyDescent="0.2">
      <c r="B112" s="9" t="s">
        <v>120</v>
      </c>
      <c r="C112" s="4" t="s">
        <v>18</v>
      </c>
      <c r="D112" s="9" t="s">
        <v>19</v>
      </c>
    </row>
    <row r="113" spans="2:16" x14ac:dyDescent="0.2">
      <c r="B113" s="9" t="s">
        <v>121</v>
      </c>
      <c r="C113" s="4" t="s">
        <v>10</v>
      </c>
      <c r="D113" s="9" t="s">
        <v>11</v>
      </c>
    </row>
    <row r="114" spans="2:16" x14ac:dyDescent="0.2">
      <c r="B114" s="9" t="s">
        <v>122</v>
      </c>
      <c r="C114" s="9" t="s">
        <v>99</v>
      </c>
      <c r="D114" s="9" t="s">
        <v>19</v>
      </c>
    </row>
    <row r="115" spans="2:16" x14ac:dyDescent="0.2">
      <c r="B115" s="9" t="s">
        <v>123</v>
      </c>
      <c r="C115" s="9" t="s">
        <v>162</v>
      </c>
      <c r="D115" s="9" t="s">
        <v>32</v>
      </c>
    </row>
    <row r="116" spans="2:16" x14ac:dyDescent="0.2">
      <c r="B116" s="9" t="s">
        <v>124</v>
      </c>
      <c r="C116" s="9" t="s">
        <v>162</v>
      </c>
      <c r="D116" s="9" t="s">
        <v>32</v>
      </c>
    </row>
    <row r="117" spans="2:16" x14ac:dyDescent="0.2">
      <c r="D117" s="4"/>
    </row>
    <row r="118" spans="2:16" ht="15" hidden="1" x14ac:dyDescent="0.25">
      <c r="C118" s="4" t="s">
        <v>161</v>
      </c>
      <c r="H118" s="4" t="s">
        <v>125</v>
      </c>
      <c r="J118" s="3"/>
      <c r="N118" s="2" t="s">
        <v>126</v>
      </c>
    </row>
    <row r="119" spans="2:16" hidden="1" x14ac:dyDescent="0.2">
      <c r="B119" s="11" t="s">
        <v>8</v>
      </c>
      <c r="C119" s="12" t="s">
        <v>127</v>
      </c>
      <c r="D119" s="13" t="s">
        <v>128</v>
      </c>
      <c r="H119" s="11" t="s">
        <v>8</v>
      </c>
      <c r="I119" s="12" t="s">
        <v>127</v>
      </c>
      <c r="J119" s="13" t="s">
        <v>128</v>
      </c>
      <c r="N119" s="14" t="s">
        <v>8</v>
      </c>
      <c r="O119" s="14" t="s">
        <v>127</v>
      </c>
      <c r="P119" s="14" t="s">
        <v>128</v>
      </c>
    </row>
    <row r="120" spans="2:16" hidden="1" x14ac:dyDescent="0.2">
      <c r="B120" s="15" t="s">
        <v>11</v>
      </c>
      <c r="C120" s="16">
        <f>COUNTIF(C10:C116,"Dawn Haigh")</f>
        <v>24</v>
      </c>
      <c r="D120" s="16">
        <f>COUNTIF(D10:D116,"Dawn")</f>
        <v>17</v>
      </c>
      <c r="F120" s="17"/>
      <c r="G120" s="17"/>
      <c r="H120" s="18" t="s">
        <v>11</v>
      </c>
      <c r="I120" s="16">
        <v>25</v>
      </c>
      <c r="J120" s="16">
        <v>18</v>
      </c>
      <c r="L120" s="17" t="s">
        <v>129</v>
      </c>
      <c r="M120" s="17" t="s">
        <v>130</v>
      </c>
      <c r="N120" s="14" t="s">
        <v>11</v>
      </c>
      <c r="O120" s="14">
        <v>20</v>
      </c>
      <c r="P120" s="14">
        <v>16</v>
      </c>
    </row>
    <row r="121" spans="2:16" hidden="1" x14ac:dyDescent="0.2">
      <c r="B121" s="15" t="s">
        <v>19</v>
      </c>
      <c r="C121" s="16">
        <f>COUNTIF(C10:C116,"Helena Cassidy")</f>
        <v>25</v>
      </c>
      <c r="D121" s="16">
        <f>COUNTIF(D10:D116,"Helena")</f>
        <v>28</v>
      </c>
      <c r="F121" s="17" t="s">
        <v>129</v>
      </c>
      <c r="G121" s="17" t="s">
        <v>160</v>
      </c>
      <c r="H121" s="18" t="s">
        <v>131</v>
      </c>
      <c r="I121" s="16">
        <v>20</v>
      </c>
      <c r="J121" s="16">
        <v>15</v>
      </c>
      <c r="L121" s="17" t="s">
        <v>130</v>
      </c>
      <c r="M121" s="17" t="s">
        <v>132</v>
      </c>
      <c r="N121" s="14" t="s">
        <v>131</v>
      </c>
      <c r="O121" s="14">
        <v>21</v>
      </c>
      <c r="P121" s="14">
        <v>15</v>
      </c>
    </row>
    <row r="122" spans="2:16" hidden="1" x14ac:dyDescent="0.2">
      <c r="B122" s="15" t="s">
        <v>32</v>
      </c>
      <c r="C122" s="16">
        <f>COUNTIF(C10:C116,"Raj Badan")</f>
        <v>26</v>
      </c>
      <c r="D122" s="16">
        <f>COUNTIF(D10:D116,"Raj")</f>
        <v>34</v>
      </c>
      <c r="F122" s="17"/>
      <c r="G122" s="17"/>
      <c r="H122" s="18" t="s">
        <v>32</v>
      </c>
      <c r="I122" s="16">
        <v>26</v>
      </c>
      <c r="J122" s="16">
        <v>27</v>
      </c>
      <c r="L122" s="17" t="s">
        <v>133</v>
      </c>
      <c r="M122" s="17" t="s">
        <v>134</v>
      </c>
      <c r="N122" s="14" t="s">
        <v>32</v>
      </c>
      <c r="O122" s="14">
        <v>22</v>
      </c>
      <c r="P122" s="14">
        <v>19</v>
      </c>
    </row>
    <row r="123" spans="2:16" hidden="1" x14ac:dyDescent="0.2">
      <c r="B123" s="15" t="s">
        <v>15</v>
      </c>
      <c r="C123" s="16">
        <f>COUNTIF(C10:C116,"Shirley Broadbent")</f>
        <v>0</v>
      </c>
      <c r="D123" s="16">
        <f>COUNTIF(D10:D116,"Shirley")</f>
        <v>0</v>
      </c>
      <c r="F123" s="17" t="s">
        <v>158</v>
      </c>
      <c r="G123" s="17" t="s">
        <v>159</v>
      </c>
      <c r="H123" s="18" t="s">
        <v>15</v>
      </c>
      <c r="I123" s="16">
        <v>37</v>
      </c>
      <c r="J123" s="16">
        <v>50</v>
      </c>
      <c r="L123" s="17" t="s">
        <v>135</v>
      </c>
      <c r="M123" s="17" t="s">
        <v>132</v>
      </c>
      <c r="N123" s="14" t="s">
        <v>15</v>
      </c>
      <c r="O123" s="14">
        <v>36</v>
      </c>
      <c r="P123" s="14">
        <v>51</v>
      </c>
    </row>
    <row r="124" spans="2:16" hidden="1" x14ac:dyDescent="0.2">
      <c r="B124" s="15"/>
      <c r="C124" s="16">
        <f>COUNTIF(C12:C118,"Chris Ashton")</f>
        <v>0</v>
      </c>
      <c r="D124" s="16">
        <f>COUNTIF(D12:D118,"Chris")</f>
        <v>0</v>
      </c>
      <c r="H124" s="18"/>
      <c r="I124" s="16">
        <v>0</v>
      </c>
      <c r="J124" s="16">
        <v>0</v>
      </c>
      <c r="N124" s="14" t="s">
        <v>136</v>
      </c>
      <c r="O124" s="14">
        <v>17</v>
      </c>
      <c r="P124" s="14">
        <v>17</v>
      </c>
    </row>
    <row r="125" spans="2:16" hidden="1" x14ac:dyDescent="0.2">
      <c r="B125" s="19" t="s">
        <v>99</v>
      </c>
      <c r="C125" s="16">
        <f>COUNTIF(C10:C116,"Unassigned")</f>
        <v>2</v>
      </c>
      <c r="D125" s="16">
        <f>COUNTIF(D10:D116,"")</f>
        <v>0</v>
      </c>
      <c r="H125" s="20" t="s">
        <v>99</v>
      </c>
      <c r="I125" s="16">
        <v>2</v>
      </c>
      <c r="J125" s="16">
        <v>0</v>
      </c>
      <c r="N125" s="14" t="s">
        <v>99</v>
      </c>
      <c r="O125" s="14">
        <v>2</v>
      </c>
      <c r="P125" s="14">
        <v>0</v>
      </c>
    </row>
    <row r="126" spans="2:16" hidden="1" x14ac:dyDescent="0.2">
      <c r="B126" s="19"/>
      <c r="C126" s="16">
        <f>COUNTIF(C10:C116,"Sattar Rahman")</f>
        <v>0</v>
      </c>
      <c r="D126" s="16">
        <f>COUNTIF(D10:D116,"Sattar")</f>
        <v>0</v>
      </c>
      <c r="H126" s="20"/>
      <c r="I126" s="16">
        <v>0</v>
      </c>
      <c r="J126" s="16">
        <v>0</v>
      </c>
      <c r="N126" s="14" t="s">
        <v>137</v>
      </c>
      <c r="O126" s="14">
        <v>0</v>
      </c>
      <c r="P126" s="14">
        <v>0</v>
      </c>
    </row>
    <row r="127" spans="2:16" hidden="1" x14ac:dyDescent="0.2">
      <c r="B127" s="15" t="s">
        <v>138</v>
      </c>
      <c r="C127" s="16">
        <f>SUM(C120:C126)</f>
        <v>77</v>
      </c>
      <c r="D127" s="21">
        <f>SUM(D120:D126)</f>
        <v>79</v>
      </c>
      <c r="H127" s="18" t="s">
        <v>138</v>
      </c>
      <c r="I127" s="16">
        <v>110</v>
      </c>
      <c r="J127" s="21">
        <v>110</v>
      </c>
      <c r="N127" s="14" t="s">
        <v>138</v>
      </c>
      <c r="O127" s="14">
        <v>118</v>
      </c>
      <c r="P127" s="14">
        <v>118</v>
      </c>
    </row>
    <row r="128" spans="2:16" hidden="1" x14ac:dyDescent="0.2">
      <c r="N128" s="14"/>
      <c r="O128" s="14"/>
      <c r="P128" s="14"/>
    </row>
    <row r="129" spans="2:8" hidden="1" x14ac:dyDescent="0.2"/>
    <row r="130" spans="2:8" hidden="1" x14ac:dyDescent="0.2"/>
    <row r="131" spans="2:8" hidden="1" x14ac:dyDescent="0.2"/>
    <row r="132" spans="2:8" hidden="1" x14ac:dyDescent="0.2">
      <c r="B132" s="4" t="s">
        <v>139</v>
      </c>
    </row>
    <row r="133" spans="2:8" hidden="1" x14ac:dyDescent="0.2">
      <c r="B133" s="4" t="s">
        <v>140</v>
      </c>
      <c r="C133" s="4" t="s">
        <v>22</v>
      </c>
    </row>
    <row r="134" spans="2:8" hidden="1" x14ac:dyDescent="0.2">
      <c r="B134" s="4" t="s">
        <v>141</v>
      </c>
      <c r="C134" s="4" t="s">
        <v>142</v>
      </c>
    </row>
    <row r="135" spans="2:8" hidden="1" x14ac:dyDescent="0.2">
      <c r="B135" s="4" t="s">
        <v>143</v>
      </c>
      <c r="C135" s="4" t="s">
        <v>22</v>
      </c>
    </row>
    <row r="136" spans="2:8" hidden="1" x14ac:dyDescent="0.2">
      <c r="B136" s="4" t="s">
        <v>144</v>
      </c>
      <c r="C136" s="4" t="s">
        <v>14</v>
      </c>
    </row>
    <row r="137" spans="2:8" hidden="1" x14ac:dyDescent="0.2">
      <c r="B137" s="4" t="s">
        <v>145</v>
      </c>
      <c r="C137" s="4" t="s">
        <v>142</v>
      </c>
    </row>
    <row r="138" spans="2:8" hidden="1" x14ac:dyDescent="0.2">
      <c r="B138" s="4" t="s">
        <v>146</v>
      </c>
      <c r="C138" s="4" t="s">
        <v>10</v>
      </c>
    </row>
    <row r="139" spans="2:8" hidden="1" x14ac:dyDescent="0.2">
      <c r="B139" s="4" t="s">
        <v>147</v>
      </c>
      <c r="C139" s="4" t="s">
        <v>148</v>
      </c>
    </row>
    <row r="140" spans="2:8" s="3" customFormat="1" hidden="1" x14ac:dyDescent="0.2">
      <c r="B140" s="4" t="s">
        <v>149</v>
      </c>
      <c r="C140" s="4" t="s">
        <v>142</v>
      </c>
      <c r="E140" s="4"/>
      <c r="F140" s="4"/>
      <c r="G140" s="4"/>
      <c r="H140" s="4"/>
    </row>
    <row r="141" spans="2:8" s="3" customFormat="1" hidden="1" x14ac:dyDescent="0.2">
      <c r="B141" s="4" t="s">
        <v>150</v>
      </c>
      <c r="C141" s="4"/>
      <c r="E141" s="4"/>
      <c r="F141" s="4"/>
      <c r="G141" s="4"/>
      <c r="H141" s="4"/>
    </row>
    <row r="142" spans="2:8" s="3" customFormat="1" hidden="1" x14ac:dyDescent="0.2">
      <c r="B142" s="4" t="s">
        <v>151</v>
      </c>
      <c r="C142" s="4"/>
      <c r="E142" s="4"/>
      <c r="F142" s="4"/>
      <c r="G142" s="4"/>
      <c r="H142" s="4"/>
    </row>
    <row r="143" spans="2:8" s="3" customFormat="1" hidden="1" x14ac:dyDescent="0.2">
      <c r="B143" s="4" t="s">
        <v>152</v>
      </c>
      <c r="C143" s="4"/>
      <c r="E143" s="4"/>
      <c r="F143" s="4"/>
      <c r="G143" s="4"/>
      <c r="H143" s="4"/>
    </row>
    <row r="144" spans="2:8" s="3" customFormat="1" hidden="1" x14ac:dyDescent="0.2">
      <c r="B144" s="4" t="s">
        <v>153</v>
      </c>
      <c r="C144" s="4"/>
      <c r="E144" s="4"/>
      <c r="F144" s="4"/>
      <c r="G144" s="4"/>
      <c r="H144" s="4"/>
    </row>
    <row r="145" spans="2:8" s="3" customFormat="1" hidden="1" x14ac:dyDescent="0.2">
      <c r="B145" s="4" t="s">
        <v>154</v>
      </c>
      <c r="C145" s="4"/>
      <c r="E145" s="4"/>
      <c r="F145" s="4"/>
      <c r="G145" s="4"/>
      <c r="H145" s="4"/>
    </row>
    <row r="146" spans="2:8" s="3" customFormat="1" hidden="1" x14ac:dyDescent="0.2">
      <c r="B146" s="4" t="s">
        <v>155</v>
      </c>
      <c r="C146" s="4"/>
      <c r="E146" s="4"/>
      <c r="F146" s="4"/>
      <c r="G146" s="4"/>
      <c r="H146" s="4"/>
    </row>
    <row r="147" spans="2:8" s="3" customFormat="1" hidden="1" x14ac:dyDescent="0.2">
      <c r="B147" s="4" t="s">
        <v>156</v>
      </c>
      <c r="C147" s="4"/>
      <c r="E147" s="4"/>
      <c r="F147" s="4"/>
      <c r="G147" s="4"/>
      <c r="H147" s="4"/>
    </row>
    <row r="148" spans="2:8" s="3" customFormat="1" hidden="1" x14ac:dyDescent="0.2">
      <c r="B148" s="4" t="s">
        <v>157</v>
      </c>
      <c r="C148" s="4"/>
      <c r="E148" s="4"/>
      <c r="F148" s="4"/>
      <c r="G148" s="4"/>
      <c r="H148" s="4"/>
    </row>
    <row r="149" spans="2:8" s="3" customFormat="1" hidden="1" x14ac:dyDescent="0.2">
      <c r="B149" s="4"/>
      <c r="C149" s="4"/>
      <c r="E149" s="4"/>
      <c r="F149" s="4"/>
      <c r="G149" s="4"/>
      <c r="H149" s="4"/>
    </row>
    <row r="150" spans="2:8" s="3" customFormat="1" hidden="1" x14ac:dyDescent="0.2">
      <c r="B150" s="4"/>
      <c r="C150" s="4"/>
      <c r="E150" s="4"/>
      <c r="F150" s="4"/>
      <c r="G150" s="4"/>
      <c r="H150" s="4"/>
    </row>
    <row r="151" spans="2:8" s="3" customFormat="1" hidden="1" x14ac:dyDescent="0.2">
      <c r="B151" s="4"/>
      <c r="C151" s="4"/>
      <c r="E151" s="4"/>
      <c r="F151" s="4"/>
      <c r="G151" s="4"/>
      <c r="H151" s="4"/>
    </row>
    <row r="152" spans="2:8" s="3" customFormat="1" hidden="1" x14ac:dyDescent="0.2">
      <c r="B152" s="4"/>
      <c r="C152" s="4"/>
      <c r="E152" s="4"/>
      <c r="F152" s="4"/>
      <c r="G152" s="4"/>
      <c r="H152" s="4"/>
    </row>
    <row r="153" spans="2:8" s="3" customFormat="1" hidden="1" x14ac:dyDescent="0.2">
      <c r="B153" s="4"/>
      <c r="C153" s="4"/>
      <c r="E153" s="4"/>
      <c r="F153" s="4"/>
      <c r="G153" s="4"/>
      <c r="H153" s="4"/>
    </row>
    <row r="154" spans="2:8" hidden="1" x14ac:dyDescent="0.2"/>
    <row r="156" spans="2:8" x14ac:dyDescent="0.2">
      <c r="B156" s="4" t="s">
        <v>165</v>
      </c>
    </row>
    <row r="157" spans="2:8" x14ac:dyDescent="0.2">
      <c r="B157" s="4" t="s">
        <v>10</v>
      </c>
      <c r="C157" s="4" t="s">
        <v>167</v>
      </c>
    </row>
    <row r="158" spans="2:8" x14ac:dyDescent="0.2">
      <c r="B158" s="4" t="s">
        <v>162</v>
      </c>
      <c r="C158" s="4" t="s">
        <v>168</v>
      </c>
    </row>
    <row r="159" spans="2:8" x14ac:dyDescent="0.2">
      <c r="B159" s="4" t="s">
        <v>166</v>
      </c>
      <c r="C159" s="4" t="s">
        <v>169</v>
      </c>
    </row>
    <row r="160" spans="2:8" x14ac:dyDescent="0.2">
      <c r="B160" s="4" t="s">
        <v>14</v>
      </c>
      <c r="C160" s="4" t="s">
        <v>170</v>
      </c>
    </row>
  </sheetData>
  <sheetProtection algorithmName="SHA-512" hashValue="Uwg4zJ+lB+msXyf3zVIRNRTD5q01X3ifpFUp5QLj1LCWxQpco/ZWD3Ik6n98BE7XBZ+h8OPFbHiku3zVnkZVVg==" saltValue="DdB5JhGwyn+0FKvEYhQQlQ==" spinCount="100000" sheet="1" objects="1" scenarios="1"/>
  <conditionalFormatting sqref="C114 C111:D111 C115:D118 J118 H118 D113">
    <cfRule type="cellIs" dxfId="1" priority="2" stopIfTrue="1" operator="equal">
      <formula>"sattar rahman"</formula>
    </cfRule>
  </conditionalFormatting>
  <conditionalFormatting sqref="D114">
    <cfRule type="cellIs" dxfId="0" priority="1" stopIfTrue="1" operator="equal">
      <formula>"sattar rahman"</formula>
    </cfRule>
  </conditionalFormatting>
  <hyperlinks>
    <hyperlink ref="C4" r:id="rId1"/>
  </hyperlinks>
  <pageMargins left="0.39370078740157483" right="0.39370078740157483" top="0.59055118110236227" bottom="0.78740157480314965" header="0.51181102362204722" footer="0.51181102362204722"/>
  <pageSetup paperSize="9" scale="95" fitToHeight="0" orientation="portrait" r:id="rId2"/>
  <headerFooter alignWithMargins="0">
    <oddFooter>&amp;L&amp;F&amp;RPage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A-Z School Split July 2019</vt:lpstr>
      <vt:lpstr>' A-Z School Split July 2019'!Print_Titles</vt:lpstr>
    </vt:vector>
  </TitlesOfParts>
  <Company>CBMDC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Broadbent</dc:creator>
  <cp:lastModifiedBy>Dawn Haigh</cp:lastModifiedBy>
  <dcterms:created xsi:type="dcterms:W3CDTF">2019-04-24T10:23:47Z</dcterms:created>
  <dcterms:modified xsi:type="dcterms:W3CDTF">2019-07-01T15:00:42Z</dcterms:modified>
</cp:coreProperties>
</file>