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workbookProtection workbookPassword="B8D9" lockStructure="1"/>
  <bookViews>
    <workbookView xWindow="240" yWindow="105" windowWidth="14805" windowHeight="8010"/>
  </bookViews>
  <sheets>
    <sheet name="PPG DECEMBER 2015 ADJUSTMENTS " sheetId="1" r:id="rId1"/>
    <sheet name="Sheet2" sheetId="2" state="hidden" r:id="rId2"/>
    <sheet name="Sheet3" sheetId="3" state="hidden" r:id="rId3"/>
  </sheets>
  <definedNames>
    <definedName name="_xlnm.Print_Area" localSheetId="0">'PPG DECEMBER 2015 ADJUSTMENTS '!$A$1:$V$228</definedName>
  </definedNames>
  <calcPr calcId="145621"/>
</workbook>
</file>

<file path=xl/calcChain.xml><?xml version="1.0" encoding="utf-8"?>
<calcChain xmlns="http://schemas.openxmlformats.org/spreadsheetml/2006/main">
  <c r="V166" i="1" l="1"/>
  <c r="U166" i="1"/>
  <c r="V32" i="1"/>
  <c r="V57" i="1"/>
  <c r="V56" i="1"/>
  <c r="V189" i="1"/>
  <c r="V59" i="1"/>
  <c r="V33" i="1"/>
  <c r="V11" i="1"/>
  <c r="V8" i="1"/>
  <c r="V102" i="1"/>
  <c r="V14" i="1"/>
  <c r="V15" i="1"/>
  <c r="V16" i="1"/>
  <c r="V17" i="1"/>
  <c r="V18" i="1"/>
  <c r="V19" i="1"/>
  <c r="V20" i="1"/>
  <c r="V43" i="1"/>
  <c r="V22" i="1"/>
  <c r="V21" i="1"/>
  <c r="V24" i="1"/>
  <c r="V25" i="1"/>
  <c r="V47" i="1"/>
  <c r="V27" i="1"/>
  <c r="V65" i="1"/>
  <c r="V83" i="1"/>
  <c r="V70" i="1"/>
  <c r="V68" i="1"/>
  <c r="V37" i="1"/>
  <c r="V74" i="1"/>
  <c r="V95" i="1"/>
  <c r="V100" i="1"/>
  <c r="V101" i="1"/>
  <c r="V109" i="1"/>
  <c r="V132" i="1"/>
  <c r="V114" i="1"/>
  <c r="V137" i="1"/>
  <c r="V178" i="1"/>
  <c r="V180" i="1"/>
  <c r="V183" i="1"/>
  <c r="V185" i="1"/>
  <c r="V29" i="1"/>
  <c r="V123" i="1"/>
  <c r="V63" i="1"/>
  <c r="V192" i="1"/>
  <c r="V201" i="1"/>
  <c r="V30" i="1"/>
  <c r="V51" i="1"/>
  <c r="V52" i="1"/>
  <c r="V176" i="1"/>
  <c r="V61" i="1"/>
  <c r="V130" i="1"/>
  <c r="V39" i="1"/>
  <c r="V99" i="1"/>
  <c r="V71" i="1"/>
  <c r="V40" i="1"/>
  <c r="V207" i="1"/>
  <c r="V127" i="1"/>
  <c r="V13" i="1"/>
  <c r="V60" i="1"/>
  <c r="V31" i="1"/>
  <c r="V45" i="1"/>
  <c r="V46" i="1"/>
  <c r="V48" i="1"/>
  <c r="V58" i="1"/>
  <c r="V69" i="1"/>
  <c r="V128" i="1"/>
  <c r="V202" i="1"/>
  <c r="V55" i="1"/>
  <c r="V73" i="1"/>
  <c r="V81" i="1"/>
  <c r="V89" i="1"/>
  <c r="V96" i="1"/>
  <c r="V97" i="1"/>
  <c r="V103" i="1"/>
  <c r="V119" i="1"/>
  <c r="V125" i="1"/>
  <c r="V173" i="1"/>
  <c r="V191" i="1"/>
  <c r="V135" i="1"/>
  <c r="V76" i="1"/>
  <c r="V104" i="1"/>
  <c r="V5" i="1"/>
  <c r="V54" i="1"/>
  <c r="V174" i="1"/>
  <c r="V9" i="1"/>
  <c r="V67" i="1"/>
  <c r="V26" i="1"/>
  <c r="V50" i="1"/>
  <c r="V86" i="1"/>
  <c r="V85" i="1"/>
  <c r="V113" i="1"/>
  <c r="V4" i="1"/>
  <c r="V136" i="1"/>
  <c r="V98" i="1"/>
  <c r="V107" i="1"/>
  <c r="V84" i="1"/>
  <c r="V66" i="1"/>
  <c r="V62" i="1"/>
  <c r="V10" i="1"/>
  <c r="V111" i="1"/>
  <c r="V44" i="1"/>
  <c r="V110" i="1"/>
  <c r="V193" i="1"/>
  <c r="V108" i="1"/>
  <c r="V80" i="1"/>
  <c r="V115" i="1"/>
  <c r="V93" i="1"/>
  <c r="V106" i="1"/>
  <c r="V186" i="1"/>
  <c r="V204" i="1"/>
  <c r="V35" i="1"/>
  <c r="V6" i="1"/>
  <c r="V157" i="1"/>
  <c r="V146" i="1"/>
  <c r="V154" i="1"/>
  <c r="V105" i="1"/>
  <c r="V42" i="1"/>
  <c r="V7" i="1"/>
  <c r="V53" i="1"/>
  <c r="V34" i="1"/>
  <c r="V203" i="1"/>
  <c r="V208" i="1"/>
  <c r="V158" i="1"/>
  <c r="V87" i="1"/>
  <c r="V75" i="1"/>
  <c r="V159" i="1"/>
  <c r="V139" i="1"/>
  <c r="V142" i="1"/>
  <c r="V143" i="1"/>
  <c r="V151" i="1"/>
  <c r="V155" i="1"/>
  <c r="V169" i="1"/>
  <c r="V172" i="1"/>
  <c r="V145" i="1"/>
  <c r="V147" i="1"/>
  <c r="V120" i="1"/>
  <c r="V144" i="1"/>
  <c r="V156" i="1"/>
  <c r="V12" i="1"/>
  <c r="V190" i="1"/>
  <c r="V91" i="1"/>
  <c r="V133" i="1"/>
  <c r="V138" i="1"/>
  <c r="V152" i="1"/>
  <c r="V149" i="1"/>
  <c r="V150" i="1"/>
  <c r="V153" i="1"/>
  <c r="V167" i="1"/>
  <c r="V121" i="1"/>
  <c r="V140" i="1"/>
  <c r="V122" i="1"/>
  <c r="V126" i="1"/>
  <c r="V194" i="1"/>
  <c r="V82" i="1"/>
  <c r="V36" i="1"/>
  <c r="V160" i="1"/>
  <c r="V161" i="1"/>
  <c r="V162" i="1"/>
  <c r="V163" i="1"/>
  <c r="V164" i="1"/>
  <c r="V165" i="1"/>
  <c r="V141" i="1"/>
  <c r="V168" i="1"/>
  <c r="V188" i="1"/>
  <c r="V170" i="1"/>
  <c r="V171" i="1"/>
  <c r="V131" i="1"/>
  <c r="V187" i="1"/>
  <c r="V38" i="1"/>
  <c r="V175" i="1"/>
  <c r="V124" i="1"/>
  <c r="V177" i="1"/>
  <c r="V181" i="1"/>
  <c r="V179" i="1"/>
  <c r="V88" i="1"/>
  <c r="V92" i="1"/>
  <c r="V64" i="1"/>
  <c r="V134" i="1"/>
  <c r="V78" i="1"/>
  <c r="V79" i="1"/>
  <c r="V117" i="1"/>
  <c r="V112" i="1"/>
  <c r="V90" i="1"/>
  <c r="V148" i="1"/>
  <c r="V28" i="1"/>
  <c r="V72" i="1"/>
  <c r="V116" i="1"/>
  <c r="V184" i="1"/>
  <c r="V94" i="1"/>
  <c r="V195" i="1"/>
  <c r="V196" i="1"/>
  <c r="V197" i="1"/>
  <c r="V198" i="1"/>
  <c r="V199" i="1"/>
  <c r="V200" i="1"/>
  <c r="V118" i="1"/>
  <c r="V182" i="1"/>
  <c r="V41" i="1"/>
  <c r="V23" i="1"/>
  <c r="V205" i="1"/>
  <c r="V206" i="1"/>
  <c r="V49" i="1"/>
  <c r="V77" i="1"/>
  <c r="V129" i="1"/>
  <c r="U32" i="1"/>
  <c r="U57" i="1"/>
  <c r="U56" i="1"/>
  <c r="U189" i="1"/>
  <c r="U59" i="1"/>
  <c r="U33" i="1"/>
  <c r="U11" i="1"/>
  <c r="U8" i="1"/>
  <c r="U102" i="1"/>
  <c r="U14" i="1"/>
  <c r="U15" i="1"/>
  <c r="U16" i="1"/>
  <c r="U17" i="1"/>
  <c r="U18" i="1"/>
  <c r="U19" i="1"/>
  <c r="U20" i="1"/>
  <c r="U43" i="1"/>
  <c r="U22" i="1"/>
  <c r="U21" i="1"/>
  <c r="U24" i="1"/>
  <c r="U25" i="1"/>
  <c r="U47" i="1"/>
  <c r="U27" i="1"/>
  <c r="U65" i="1"/>
  <c r="U83" i="1"/>
  <c r="U70" i="1"/>
  <c r="U68" i="1"/>
  <c r="U37" i="1"/>
  <c r="U74" i="1"/>
  <c r="U95" i="1"/>
  <c r="U100" i="1"/>
  <c r="U101" i="1"/>
  <c r="U109" i="1"/>
  <c r="U132" i="1"/>
  <c r="U114" i="1"/>
  <c r="U137" i="1"/>
  <c r="U178" i="1"/>
  <c r="U180" i="1"/>
  <c r="U183" i="1"/>
  <c r="U185" i="1"/>
  <c r="U29" i="1"/>
  <c r="U123" i="1"/>
  <c r="U63" i="1"/>
  <c r="U192" i="1"/>
  <c r="U201" i="1"/>
  <c r="U30" i="1"/>
  <c r="U51" i="1"/>
  <c r="U52" i="1"/>
  <c r="U176" i="1"/>
  <c r="U61" i="1"/>
  <c r="U130" i="1"/>
  <c r="U39" i="1"/>
  <c r="U99" i="1"/>
  <c r="U71" i="1"/>
  <c r="U40" i="1"/>
  <c r="U207" i="1"/>
  <c r="U127" i="1"/>
  <c r="U13" i="1"/>
  <c r="U60" i="1"/>
  <c r="U31" i="1"/>
  <c r="U45" i="1"/>
  <c r="U46" i="1"/>
  <c r="U48" i="1"/>
  <c r="U58" i="1"/>
  <c r="U69" i="1"/>
  <c r="U128" i="1"/>
  <c r="U202" i="1"/>
  <c r="U55" i="1"/>
  <c r="U73" i="1"/>
  <c r="U81" i="1"/>
  <c r="U89" i="1"/>
  <c r="U96" i="1"/>
  <c r="U97" i="1"/>
  <c r="U103" i="1"/>
  <c r="U119" i="1"/>
  <c r="U125" i="1"/>
  <c r="U173" i="1"/>
  <c r="U191" i="1"/>
  <c r="U135" i="1"/>
  <c r="U76" i="1"/>
  <c r="U104" i="1"/>
  <c r="U5" i="1"/>
  <c r="U54" i="1"/>
  <c r="U174" i="1"/>
  <c r="U9" i="1"/>
  <c r="U67" i="1"/>
  <c r="U26" i="1"/>
  <c r="U50" i="1"/>
  <c r="U86" i="1"/>
  <c r="U85" i="1"/>
  <c r="U113" i="1"/>
  <c r="U4" i="1"/>
  <c r="U136" i="1"/>
  <c r="U98" i="1"/>
  <c r="U107" i="1"/>
  <c r="U84" i="1"/>
  <c r="U66" i="1"/>
  <c r="U62" i="1"/>
  <c r="U10" i="1"/>
  <c r="U111" i="1"/>
  <c r="U44" i="1"/>
  <c r="U110" i="1"/>
  <c r="U193" i="1"/>
  <c r="U108" i="1"/>
  <c r="U80" i="1"/>
  <c r="U115" i="1"/>
  <c r="U93" i="1"/>
  <c r="U106" i="1"/>
  <c r="U186" i="1"/>
  <c r="U204" i="1"/>
  <c r="U35" i="1"/>
  <c r="U6" i="1"/>
  <c r="U157" i="1"/>
  <c r="U146" i="1"/>
  <c r="U154" i="1"/>
  <c r="U105" i="1"/>
  <c r="U42" i="1"/>
  <c r="U7" i="1"/>
  <c r="U53" i="1"/>
  <c r="U34" i="1"/>
  <c r="U203" i="1"/>
  <c r="U208" i="1"/>
  <c r="U158" i="1"/>
  <c r="U87" i="1"/>
  <c r="U75" i="1"/>
  <c r="U159" i="1"/>
  <c r="U139" i="1"/>
  <c r="U142" i="1"/>
  <c r="U143" i="1"/>
  <c r="U151" i="1"/>
  <c r="U155" i="1"/>
  <c r="U169" i="1"/>
  <c r="U172" i="1"/>
  <c r="U145" i="1"/>
  <c r="U147" i="1"/>
  <c r="U120" i="1"/>
  <c r="U144" i="1"/>
  <c r="U156" i="1"/>
  <c r="U12" i="1"/>
  <c r="U190" i="1"/>
  <c r="U91" i="1"/>
  <c r="U133" i="1"/>
  <c r="U138" i="1"/>
  <c r="U152" i="1"/>
  <c r="U149" i="1"/>
  <c r="U150" i="1"/>
  <c r="U153" i="1"/>
  <c r="U167" i="1"/>
  <c r="U121" i="1"/>
  <c r="U140" i="1"/>
  <c r="U122" i="1"/>
  <c r="U126" i="1"/>
  <c r="U194" i="1"/>
  <c r="U82" i="1"/>
  <c r="U36" i="1"/>
  <c r="U160" i="1"/>
  <c r="U161" i="1"/>
  <c r="U162" i="1"/>
  <c r="U163" i="1"/>
  <c r="U164" i="1"/>
  <c r="U165" i="1"/>
  <c r="U141" i="1"/>
  <c r="U168" i="1"/>
  <c r="U188" i="1"/>
  <c r="U170" i="1"/>
  <c r="U171" i="1"/>
  <c r="U131" i="1"/>
  <c r="U187" i="1"/>
  <c r="U38" i="1"/>
  <c r="U175" i="1"/>
  <c r="U124" i="1"/>
  <c r="U177" i="1"/>
  <c r="U181" i="1"/>
  <c r="U179" i="1"/>
  <c r="U88" i="1"/>
  <c r="U92" i="1"/>
  <c r="U64" i="1"/>
  <c r="U134" i="1"/>
  <c r="U78" i="1"/>
  <c r="U79" i="1"/>
  <c r="U117" i="1"/>
  <c r="U112" i="1"/>
  <c r="U90" i="1"/>
  <c r="U148" i="1"/>
  <c r="U28" i="1"/>
  <c r="U72" i="1"/>
  <c r="U116" i="1"/>
  <c r="U184" i="1"/>
  <c r="U94" i="1"/>
  <c r="U195" i="1"/>
  <c r="U196" i="1"/>
  <c r="U197" i="1"/>
  <c r="U198" i="1"/>
  <c r="U199" i="1"/>
  <c r="U200" i="1"/>
  <c r="U118" i="1"/>
  <c r="U182" i="1"/>
  <c r="U41" i="1"/>
  <c r="U23" i="1"/>
  <c r="U205" i="1"/>
  <c r="U206" i="1"/>
  <c r="U49" i="1"/>
  <c r="U77" i="1"/>
  <c r="U129" i="1"/>
  <c r="K77" i="1" l="1"/>
  <c r="I77" i="1"/>
  <c r="G77" i="1"/>
  <c r="K49" i="1"/>
  <c r="I49" i="1"/>
  <c r="G49" i="1"/>
  <c r="L49" i="1" s="1"/>
  <c r="K206" i="1"/>
  <c r="I206" i="1"/>
  <c r="G206" i="1"/>
  <c r="L206" i="1" s="1"/>
  <c r="K205" i="1"/>
  <c r="I205" i="1"/>
  <c r="G205" i="1"/>
  <c r="K23" i="1"/>
  <c r="I23" i="1"/>
  <c r="G23" i="1"/>
  <c r="K41" i="1"/>
  <c r="I41" i="1"/>
  <c r="G41" i="1"/>
  <c r="L41" i="1" s="1"/>
  <c r="K182" i="1"/>
  <c r="I182" i="1"/>
  <c r="G182" i="1"/>
  <c r="L182" i="1" s="1"/>
  <c r="K118" i="1"/>
  <c r="I118" i="1"/>
  <c r="G118" i="1"/>
  <c r="K200" i="1"/>
  <c r="I200" i="1"/>
  <c r="G200" i="1"/>
  <c r="K199" i="1"/>
  <c r="I199" i="1"/>
  <c r="G199" i="1"/>
  <c r="K198" i="1"/>
  <c r="I198" i="1"/>
  <c r="G198" i="1"/>
  <c r="K197" i="1"/>
  <c r="I197" i="1"/>
  <c r="G197" i="1"/>
  <c r="K196" i="1"/>
  <c r="I196" i="1"/>
  <c r="G196" i="1"/>
  <c r="K195" i="1"/>
  <c r="I195" i="1"/>
  <c r="G195" i="1"/>
  <c r="K94" i="1"/>
  <c r="I94" i="1"/>
  <c r="G94" i="1"/>
  <c r="L94" i="1" s="1"/>
  <c r="K184" i="1"/>
  <c r="I184" i="1"/>
  <c r="G184" i="1"/>
  <c r="K116" i="1"/>
  <c r="I116" i="1"/>
  <c r="G116" i="1"/>
  <c r="K72" i="1"/>
  <c r="I72" i="1"/>
  <c r="G72" i="1"/>
  <c r="L72" i="1" s="1"/>
  <c r="K28" i="1"/>
  <c r="I28" i="1"/>
  <c r="G28" i="1"/>
  <c r="L28" i="1" s="1"/>
  <c r="K148" i="1"/>
  <c r="I148" i="1"/>
  <c r="G148" i="1"/>
  <c r="K90" i="1"/>
  <c r="I90" i="1"/>
  <c r="G90" i="1"/>
  <c r="K112" i="1"/>
  <c r="I112" i="1"/>
  <c r="G112" i="1"/>
  <c r="L112" i="1" s="1"/>
  <c r="K117" i="1"/>
  <c r="I117" i="1"/>
  <c r="G117" i="1"/>
  <c r="L117" i="1" s="1"/>
  <c r="K79" i="1"/>
  <c r="I79" i="1"/>
  <c r="G79" i="1"/>
  <c r="K78" i="1"/>
  <c r="I78" i="1"/>
  <c r="G78" i="1"/>
  <c r="K134" i="1"/>
  <c r="I134" i="1"/>
  <c r="G134" i="1"/>
  <c r="L134" i="1" s="1"/>
  <c r="K64" i="1"/>
  <c r="I64" i="1"/>
  <c r="G64" i="1"/>
  <c r="L64" i="1" s="1"/>
  <c r="K92" i="1"/>
  <c r="I92" i="1"/>
  <c r="G92" i="1"/>
  <c r="K88" i="1"/>
  <c r="I88" i="1"/>
  <c r="G88" i="1"/>
  <c r="K179" i="1"/>
  <c r="I179" i="1"/>
  <c r="G179" i="1"/>
  <c r="K181" i="1"/>
  <c r="I181" i="1"/>
  <c r="G181" i="1"/>
  <c r="L181" i="1" s="1"/>
  <c r="K177" i="1"/>
  <c r="I177" i="1"/>
  <c r="G177" i="1"/>
  <c r="K124" i="1"/>
  <c r="I124" i="1"/>
  <c r="G124" i="1"/>
  <c r="K175" i="1"/>
  <c r="I175" i="1"/>
  <c r="G175" i="1"/>
  <c r="K38" i="1"/>
  <c r="I38" i="1"/>
  <c r="G38" i="1"/>
  <c r="L38" i="1" s="1"/>
  <c r="K187" i="1"/>
  <c r="I187" i="1"/>
  <c r="G187" i="1"/>
  <c r="K131" i="1"/>
  <c r="I131" i="1"/>
  <c r="G131" i="1"/>
  <c r="K171" i="1"/>
  <c r="I171" i="1"/>
  <c r="G171" i="1"/>
  <c r="K170" i="1"/>
  <c r="I170" i="1"/>
  <c r="G170" i="1"/>
  <c r="L170" i="1" s="1"/>
  <c r="K188" i="1"/>
  <c r="I188" i="1"/>
  <c r="G188" i="1"/>
  <c r="K168" i="1"/>
  <c r="I168" i="1"/>
  <c r="G168" i="1"/>
  <c r="K141" i="1"/>
  <c r="I141" i="1"/>
  <c r="G141" i="1"/>
  <c r="K166" i="1"/>
  <c r="I166" i="1"/>
  <c r="G166" i="1"/>
  <c r="L166" i="1" s="1"/>
  <c r="K165" i="1"/>
  <c r="I165" i="1"/>
  <c r="G165" i="1"/>
  <c r="K164" i="1"/>
  <c r="I164" i="1"/>
  <c r="G164" i="1"/>
  <c r="K163" i="1"/>
  <c r="I163" i="1"/>
  <c r="G163" i="1"/>
  <c r="K162" i="1"/>
  <c r="I162" i="1"/>
  <c r="G162" i="1"/>
  <c r="L162" i="1" s="1"/>
  <c r="K161" i="1"/>
  <c r="I161" i="1"/>
  <c r="G161" i="1"/>
  <c r="K160" i="1"/>
  <c r="I160" i="1"/>
  <c r="G160" i="1"/>
  <c r="K36" i="1"/>
  <c r="I36" i="1"/>
  <c r="G36" i="1"/>
  <c r="K82" i="1"/>
  <c r="I82" i="1"/>
  <c r="G82" i="1"/>
  <c r="L82" i="1" s="1"/>
  <c r="K194" i="1"/>
  <c r="I194" i="1"/>
  <c r="G194" i="1"/>
  <c r="K126" i="1"/>
  <c r="I126" i="1"/>
  <c r="G126" i="1"/>
  <c r="K122" i="1"/>
  <c r="I122" i="1"/>
  <c r="G122" i="1"/>
  <c r="K140" i="1"/>
  <c r="I140" i="1"/>
  <c r="G140" i="1"/>
  <c r="L140" i="1" s="1"/>
  <c r="K121" i="1"/>
  <c r="I121" i="1"/>
  <c r="G121" i="1"/>
  <c r="K167" i="1"/>
  <c r="I167" i="1"/>
  <c r="G167" i="1"/>
  <c r="K153" i="1"/>
  <c r="I153" i="1"/>
  <c r="G153" i="1"/>
  <c r="K150" i="1"/>
  <c r="I150" i="1"/>
  <c r="G150" i="1"/>
  <c r="L150" i="1" s="1"/>
  <c r="K149" i="1"/>
  <c r="I149" i="1"/>
  <c r="G149" i="1"/>
  <c r="K152" i="1"/>
  <c r="I152" i="1"/>
  <c r="G152" i="1"/>
  <c r="K138" i="1"/>
  <c r="I138" i="1"/>
  <c r="G138" i="1"/>
  <c r="K133" i="1"/>
  <c r="I133" i="1"/>
  <c r="G133" i="1"/>
  <c r="L133" i="1" s="1"/>
  <c r="K91" i="1"/>
  <c r="I91" i="1"/>
  <c r="G91" i="1"/>
  <c r="K190" i="1"/>
  <c r="I190" i="1"/>
  <c r="G190" i="1"/>
  <c r="K12" i="1"/>
  <c r="I12" i="1"/>
  <c r="G12" i="1"/>
  <c r="K156" i="1"/>
  <c r="I156" i="1"/>
  <c r="G156" i="1"/>
  <c r="L156" i="1" s="1"/>
  <c r="K144" i="1"/>
  <c r="I144" i="1"/>
  <c r="G144" i="1"/>
  <c r="K120" i="1"/>
  <c r="I120" i="1"/>
  <c r="G120" i="1"/>
  <c r="K147" i="1"/>
  <c r="I147" i="1"/>
  <c r="G147" i="1"/>
  <c r="K145" i="1"/>
  <c r="I145" i="1"/>
  <c r="G145" i="1"/>
  <c r="L145" i="1" s="1"/>
  <c r="K172" i="1"/>
  <c r="I172" i="1"/>
  <c r="G172" i="1"/>
  <c r="K169" i="1"/>
  <c r="I169" i="1"/>
  <c r="G169" i="1"/>
  <c r="K155" i="1"/>
  <c r="I155" i="1"/>
  <c r="G155" i="1"/>
  <c r="K151" i="1"/>
  <c r="I151" i="1"/>
  <c r="G151" i="1"/>
  <c r="L151" i="1" s="1"/>
  <c r="K143" i="1"/>
  <c r="I143" i="1"/>
  <c r="G143" i="1"/>
  <c r="K142" i="1"/>
  <c r="I142" i="1"/>
  <c r="G142" i="1"/>
  <c r="K139" i="1"/>
  <c r="I139" i="1"/>
  <c r="G139" i="1"/>
  <c r="K159" i="1"/>
  <c r="I159" i="1"/>
  <c r="G159" i="1"/>
  <c r="L159" i="1" s="1"/>
  <c r="K75" i="1"/>
  <c r="I75" i="1"/>
  <c r="G75" i="1"/>
  <c r="K87" i="1"/>
  <c r="I87" i="1"/>
  <c r="G87" i="1"/>
  <c r="K158" i="1"/>
  <c r="I158" i="1"/>
  <c r="G158" i="1"/>
  <c r="K208" i="1"/>
  <c r="I208" i="1"/>
  <c r="G208" i="1"/>
  <c r="L208" i="1" s="1"/>
  <c r="K203" i="1"/>
  <c r="I203" i="1"/>
  <c r="G203" i="1"/>
  <c r="K34" i="1"/>
  <c r="I34" i="1"/>
  <c r="G34" i="1"/>
  <c r="K53" i="1"/>
  <c r="I53" i="1"/>
  <c r="G53" i="1"/>
  <c r="K7" i="1"/>
  <c r="I7" i="1"/>
  <c r="G7" i="1"/>
  <c r="L7" i="1" s="1"/>
  <c r="K42" i="1"/>
  <c r="I42" i="1"/>
  <c r="G42" i="1"/>
  <c r="L105" i="1"/>
  <c r="P105" i="1" s="1"/>
  <c r="K105" i="1"/>
  <c r="I105" i="1"/>
  <c r="G105" i="1"/>
  <c r="K154" i="1"/>
  <c r="I154" i="1"/>
  <c r="G154" i="1"/>
  <c r="K146" i="1"/>
  <c r="I146" i="1"/>
  <c r="G146" i="1"/>
  <c r="K157" i="1"/>
  <c r="I157" i="1"/>
  <c r="G157" i="1"/>
  <c r="K6" i="1"/>
  <c r="I6" i="1"/>
  <c r="G6" i="1"/>
  <c r="K35" i="1"/>
  <c r="I35" i="1"/>
  <c r="G35" i="1"/>
  <c r="K204" i="1"/>
  <c r="I204" i="1"/>
  <c r="G204" i="1"/>
  <c r="K186" i="1"/>
  <c r="I186" i="1"/>
  <c r="G186" i="1"/>
  <c r="K106" i="1"/>
  <c r="I106" i="1"/>
  <c r="G106" i="1"/>
  <c r="K93" i="1"/>
  <c r="I93" i="1"/>
  <c r="G93" i="1"/>
  <c r="K115" i="1"/>
  <c r="I115" i="1"/>
  <c r="G115" i="1"/>
  <c r="K80" i="1"/>
  <c r="I80" i="1"/>
  <c r="G80" i="1"/>
  <c r="K108" i="1"/>
  <c r="I108" i="1"/>
  <c r="G108" i="1"/>
  <c r="K193" i="1"/>
  <c r="I193" i="1"/>
  <c r="G193" i="1"/>
  <c r="K110" i="1"/>
  <c r="I110" i="1"/>
  <c r="G110" i="1"/>
  <c r="K44" i="1"/>
  <c r="I44" i="1"/>
  <c r="G44" i="1"/>
  <c r="K111" i="1"/>
  <c r="I111" i="1"/>
  <c r="G111" i="1"/>
  <c r="K10" i="1"/>
  <c r="I10" i="1"/>
  <c r="G10" i="1"/>
  <c r="K62" i="1"/>
  <c r="I62" i="1"/>
  <c r="G62" i="1"/>
  <c r="K66" i="1"/>
  <c r="I66" i="1"/>
  <c r="G66" i="1"/>
  <c r="K84" i="1"/>
  <c r="I84" i="1"/>
  <c r="G84" i="1"/>
  <c r="L84" i="1" s="1"/>
  <c r="K107" i="1"/>
  <c r="I107" i="1"/>
  <c r="G107" i="1"/>
  <c r="K98" i="1"/>
  <c r="I98" i="1"/>
  <c r="G98" i="1"/>
  <c r="K136" i="1"/>
  <c r="I136" i="1"/>
  <c r="G136" i="1"/>
  <c r="K4" i="1"/>
  <c r="I4" i="1"/>
  <c r="G4" i="1"/>
  <c r="L4" i="1" s="1"/>
  <c r="K113" i="1"/>
  <c r="I113" i="1"/>
  <c r="G113" i="1"/>
  <c r="K85" i="1"/>
  <c r="I85" i="1"/>
  <c r="G85" i="1"/>
  <c r="K86" i="1"/>
  <c r="I86" i="1"/>
  <c r="G86" i="1"/>
  <c r="K50" i="1"/>
  <c r="I50" i="1"/>
  <c r="G50" i="1"/>
  <c r="L50" i="1" s="1"/>
  <c r="K26" i="1"/>
  <c r="I26" i="1"/>
  <c r="G26" i="1"/>
  <c r="K67" i="1"/>
  <c r="I67" i="1"/>
  <c r="G67" i="1"/>
  <c r="K9" i="1"/>
  <c r="I9" i="1"/>
  <c r="G9" i="1"/>
  <c r="K174" i="1"/>
  <c r="I174" i="1"/>
  <c r="G174" i="1"/>
  <c r="L174" i="1" s="1"/>
  <c r="P174" i="1" s="1"/>
  <c r="K54" i="1"/>
  <c r="I54" i="1"/>
  <c r="G54" i="1"/>
  <c r="K5" i="1"/>
  <c r="I5" i="1"/>
  <c r="G5" i="1"/>
  <c r="K104" i="1"/>
  <c r="I104" i="1"/>
  <c r="G104" i="1"/>
  <c r="K76" i="1"/>
  <c r="I76" i="1"/>
  <c r="G76" i="1"/>
  <c r="L76" i="1" s="1"/>
  <c r="K135" i="1"/>
  <c r="I135" i="1"/>
  <c r="G135" i="1"/>
  <c r="K191" i="1"/>
  <c r="I191" i="1"/>
  <c r="G191" i="1"/>
  <c r="K173" i="1"/>
  <c r="I173" i="1"/>
  <c r="G173" i="1"/>
  <c r="K125" i="1"/>
  <c r="I125" i="1"/>
  <c r="G125" i="1"/>
  <c r="K119" i="1"/>
  <c r="I119" i="1"/>
  <c r="G119" i="1"/>
  <c r="K103" i="1"/>
  <c r="I103" i="1"/>
  <c r="G103" i="1"/>
  <c r="K97" i="1"/>
  <c r="I97" i="1"/>
  <c r="G97" i="1"/>
  <c r="K96" i="1"/>
  <c r="I96" i="1"/>
  <c r="G96" i="1"/>
  <c r="K89" i="1"/>
  <c r="I89" i="1"/>
  <c r="G89" i="1"/>
  <c r="L89" i="1" s="1"/>
  <c r="K81" i="1"/>
  <c r="I81" i="1"/>
  <c r="G81" i="1"/>
  <c r="K73" i="1"/>
  <c r="I73" i="1"/>
  <c r="G73" i="1"/>
  <c r="K55" i="1"/>
  <c r="I55" i="1"/>
  <c r="G55" i="1"/>
  <c r="K202" i="1"/>
  <c r="I202" i="1"/>
  <c r="G202" i="1"/>
  <c r="K128" i="1"/>
  <c r="I128" i="1"/>
  <c r="G128" i="1"/>
  <c r="K69" i="1"/>
  <c r="I69" i="1"/>
  <c r="G69" i="1"/>
  <c r="K58" i="1"/>
  <c r="I58" i="1"/>
  <c r="G58" i="1"/>
  <c r="L58" i="1" s="1"/>
  <c r="K48" i="1"/>
  <c r="I48" i="1"/>
  <c r="G48" i="1"/>
  <c r="K46" i="1"/>
  <c r="I46" i="1"/>
  <c r="G46" i="1"/>
  <c r="K45" i="1"/>
  <c r="I45" i="1"/>
  <c r="G45" i="1"/>
  <c r="K31" i="1"/>
  <c r="I31" i="1"/>
  <c r="G31" i="1"/>
  <c r="K60" i="1"/>
  <c r="I60" i="1"/>
  <c r="G60" i="1"/>
  <c r="K13" i="1"/>
  <c r="I13" i="1"/>
  <c r="G13" i="1"/>
  <c r="K127" i="1"/>
  <c r="I127" i="1"/>
  <c r="G127" i="1"/>
  <c r="K207" i="1"/>
  <c r="I207" i="1"/>
  <c r="G207" i="1"/>
  <c r="K40" i="1"/>
  <c r="I40" i="1"/>
  <c r="G40" i="1"/>
  <c r="K71" i="1"/>
  <c r="I71" i="1"/>
  <c r="G71" i="1"/>
  <c r="K99" i="1"/>
  <c r="I99" i="1"/>
  <c r="G99" i="1"/>
  <c r="K39" i="1"/>
  <c r="I39" i="1"/>
  <c r="G39" i="1"/>
  <c r="K130" i="1"/>
  <c r="I130" i="1"/>
  <c r="G130" i="1"/>
  <c r="K61" i="1"/>
  <c r="I61" i="1"/>
  <c r="G61" i="1"/>
  <c r="L61" i="1" s="1"/>
  <c r="K176" i="1"/>
  <c r="I176" i="1"/>
  <c r="G176" i="1"/>
  <c r="K52" i="1"/>
  <c r="L52" i="1" s="1"/>
  <c r="I52" i="1"/>
  <c r="G52" i="1"/>
  <c r="K51" i="1"/>
  <c r="I51" i="1"/>
  <c r="G51" i="1"/>
  <c r="K30" i="1"/>
  <c r="I30" i="1"/>
  <c r="G30" i="1"/>
  <c r="L30" i="1" s="1"/>
  <c r="K201" i="1"/>
  <c r="I201" i="1"/>
  <c r="G201" i="1"/>
  <c r="L192" i="1"/>
  <c r="K192" i="1"/>
  <c r="I192" i="1"/>
  <c r="G192" i="1"/>
  <c r="K63" i="1"/>
  <c r="I63" i="1"/>
  <c r="G63" i="1"/>
  <c r="K123" i="1"/>
  <c r="I123" i="1"/>
  <c r="G123" i="1"/>
  <c r="K29" i="1"/>
  <c r="I29" i="1"/>
  <c r="G29" i="1"/>
  <c r="K185" i="1"/>
  <c r="I185" i="1"/>
  <c r="G185" i="1"/>
  <c r="K183" i="1"/>
  <c r="I183" i="1"/>
  <c r="G183" i="1"/>
  <c r="K180" i="1"/>
  <c r="I180" i="1"/>
  <c r="G180" i="1"/>
  <c r="K178" i="1"/>
  <c r="I178" i="1"/>
  <c r="G178" i="1"/>
  <c r="K137" i="1"/>
  <c r="I137" i="1"/>
  <c r="G137" i="1"/>
  <c r="K114" i="1"/>
  <c r="I114" i="1"/>
  <c r="G114" i="1"/>
  <c r="K132" i="1"/>
  <c r="I132" i="1"/>
  <c r="G132" i="1"/>
  <c r="K109" i="1"/>
  <c r="I109" i="1"/>
  <c r="G109" i="1"/>
  <c r="K101" i="1"/>
  <c r="I101" i="1"/>
  <c r="G101" i="1"/>
  <c r="K100" i="1"/>
  <c r="I100" i="1"/>
  <c r="G100" i="1"/>
  <c r="K95" i="1"/>
  <c r="I95" i="1"/>
  <c r="G95" i="1"/>
  <c r="K74" i="1"/>
  <c r="I74" i="1"/>
  <c r="G74" i="1"/>
  <c r="K37" i="1"/>
  <c r="I37" i="1"/>
  <c r="G37" i="1"/>
  <c r="K68" i="1"/>
  <c r="I68" i="1"/>
  <c r="G68" i="1"/>
  <c r="K70" i="1"/>
  <c r="I70" i="1"/>
  <c r="G70" i="1"/>
  <c r="K83" i="1"/>
  <c r="I83" i="1"/>
  <c r="G83" i="1"/>
  <c r="K65" i="1"/>
  <c r="I65" i="1"/>
  <c r="G65" i="1"/>
  <c r="K27" i="1"/>
  <c r="I27" i="1"/>
  <c r="G27" i="1"/>
  <c r="K47" i="1"/>
  <c r="I47" i="1"/>
  <c r="G47" i="1"/>
  <c r="K25" i="1"/>
  <c r="I25" i="1"/>
  <c r="G25" i="1"/>
  <c r="K24" i="1"/>
  <c r="I24" i="1"/>
  <c r="G24" i="1"/>
  <c r="K21" i="1"/>
  <c r="I21" i="1"/>
  <c r="G21" i="1"/>
  <c r="K22" i="1"/>
  <c r="I22" i="1"/>
  <c r="G22" i="1"/>
  <c r="K43" i="1"/>
  <c r="I43" i="1"/>
  <c r="G43" i="1"/>
  <c r="K20" i="1"/>
  <c r="I20" i="1"/>
  <c r="G20" i="1"/>
  <c r="K19" i="1"/>
  <c r="I19" i="1"/>
  <c r="G19" i="1"/>
  <c r="K18" i="1"/>
  <c r="I18" i="1"/>
  <c r="G18" i="1"/>
  <c r="K17" i="1"/>
  <c r="I17" i="1"/>
  <c r="G17" i="1"/>
  <c r="K16" i="1"/>
  <c r="I16" i="1"/>
  <c r="G16" i="1"/>
  <c r="K15" i="1"/>
  <c r="I15" i="1"/>
  <c r="G15" i="1"/>
  <c r="K14" i="1"/>
  <c r="I14" i="1"/>
  <c r="G14" i="1"/>
  <c r="K102" i="1"/>
  <c r="I102" i="1"/>
  <c r="G102" i="1"/>
  <c r="K8" i="1"/>
  <c r="I8" i="1"/>
  <c r="G8" i="1"/>
  <c r="K11" i="1"/>
  <c r="I11" i="1"/>
  <c r="G11" i="1"/>
  <c r="K33" i="1"/>
  <c r="I33" i="1"/>
  <c r="G33" i="1"/>
  <c r="K59" i="1"/>
  <c r="I59" i="1"/>
  <c r="G59" i="1"/>
  <c r="K189" i="1"/>
  <c r="I189" i="1"/>
  <c r="G189" i="1"/>
  <c r="K56" i="1"/>
  <c r="I56" i="1"/>
  <c r="G56" i="1"/>
  <c r="K57" i="1"/>
  <c r="I57" i="1"/>
  <c r="G57" i="1"/>
  <c r="K32" i="1"/>
  <c r="I32" i="1"/>
  <c r="G32" i="1"/>
  <c r="K129" i="1"/>
  <c r="I129" i="1"/>
  <c r="G129" i="1"/>
  <c r="L137" i="1" l="1"/>
  <c r="P137" i="1" s="1"/>
  <c r="L185" i="1"/>
  <c r="L128" i="1"/>
  <c r="L26" i="1"/>
  <c r="L111" i="1"/>
  <c r="P111" i="1" s="1"/>
  <c r="L106" i="1"/>
  <c r="L6" i="1"/>
  <c r="L129" i="1"/>
  <c r="L56" i="1"/>
  <c r="L189" i="1"/>
  <c r="L11" i="1"/>
  <c r="L8" i="1"/>
  <c r="L15" i="1"/>
  <c r="L16" i="1"/>
  <c r="L20" i="1"/>
  <c r="L21" i="1"/>
  <c r="L65" i="1"/>
  <c r="L68" i="1"/>
  <c r="L37" i="1"/>
  <c r="L100" i="1"/>
  <c r="L101" i="1"/>
  <c r="L114" i="1"/>
  <c r="L39" i="1"/>
  <c r="P39" i="1" s="1"/>
  <c r="L207" i="1"/>
  <c r="P207" i="1" s="1"/>
  <c r="L31" i="1"/>
  <c r="L5" i="1"/>
  <c r="L193" i="1"/>
  <c r="L108" i="1"/>
  <c r="P108" i="1" s="1"/>
  <c r="L93" i="1"/>
  <c r="P93" i="1" s="1"/>
  <c r="L40" i="1"/>
  <c r="L55" i="1"/>
  <c r="P55" i="1" s="1"/>
  <c r="L96" i="1"/>
  <c r="P96" i="1" s="1"/>
  <c r="L125" i="1"/>
  <c r="L62" i="1"/>
  <c r="L183" i="1"/>
  <c r="L71" i="1"/>
  <c r="L60" i="1"/>
  <c r="P60" i="1" s="1"/>
  <c r="L81" i="1"/>
  <c r="L119" i="1"/>
  <c r="P119" i="1" s="1"/>
  <c r="L67" i="1"/>
  <c r="L113" i="1"/>
  <c r="P113" i="1" s="1"/>
  <c r="L110" i="1"/>
  <c r="L115" i="1"/>
  <c r="P115" i="1" s="1"/>
  <c r="L35" i="1"/>
  <c r="P35" i="1" s="1"/>
  <c r="L203" i="1"/>
  <c r="L75" i="1"/>
  <c r="L143" i="1"/>
  <c r="L172" i="1"/>
  <c r="L144" i="1"/>
  <c r="L91" i="1"/>
  <c r="L149" i="1"/>
  <c r="L121" i="1"/>
  <c r="L194" i="1"/>
  <c r="L161" i="1"/>
  <c r="L165" i="1"/>
  <c r="L188" i="1"/>
  <c r="L187" i="1"/>
  <c r="L92" i="1"/>
  <c r="L79" i="1"/>
  <c r="L148" i="1"/>
  <c r="L184" i="1"/>
  <c r="L118" i="1"/>
  <c r="L205" i="1"/>
  <c r="L32" i="1"/>
  <c r="P32" i="1" s="1"/>
  <c r="L57" i="1"/>
  <c r="L59" i="1"/>
  <c r="L33" i="1"/>
  <c r="L102" i="1"/>
  <c r="P102" i="1" s="1"/>
  <c r="L43" i="1"/>
  <c r="L25" i="1"/>
  <c r="L47" i="1"/>
  <c r="L83" i="1"/>
  <c r="L70" i="1"/>
  <c r="L74" i="1"/>
  <c r="L95" i="1"/>
  <c r="L109" i="1"/>
  <c r="P109" i="1" s="1"/>
  <c r="L132" i="1"/>
  <c r="L180" i="1"/>
  <c r="L63" i="1"/>
  <c r="L13" i="1"/>
  <c r="P13" i="1" s="1"/>
  <c r="L48" i="1"/>
  <c r="P48" i="1" s="1"/>
  <c r="L103" i="1"/>
  <c r="P103" i="1" s="1"/>
  <c r="L135" i="1"/>
  <c r="P135" i="1" s="1"/>
  <c r="L85" i="1"/>
  <c r="P85" i="1" s="1"/>
  <c r="L107" i="1"/>
  <c r="L204" i="1"/>
  <c r="P204" i="1" s="1"/>
  <c r="L154" i="1"/>
  <c r="L34" i="1"/>
  <c r="L87" i="1"/>
  <c r="L142" i="1"/>
  <c r="L169" i="1"/>
  <c r="L120" i="1"/>
  <c r="L190" i="1"/>
  <c r="L152" i="1"/>
  <c r="L167" i="1"/>
  <c r="L126" i="1"/>
  <c r="L160" i="1"/>
  <c r="L164" i="1"/>
  <c r="L131" i="1"/>
  <c r="L124" i="1"/>
  <c r="L88" i="1"/>
  <c r="L78" i="1"/>
  <c r="L90" i="1"/>
  <c r="L116" i="1"/>
  <c r="L23" i="1"/>
  <c r="L77" i="1"/>
  <c r="P77" i="1" s="1"/>
  <c r="L123" i="1"/>
  <c r="L130" i="1"/>
  <c r="P130" i="1" s="1"/>
  <c r="L46" i="1"/>
  <c r="P46" i="1" s="1"/>
  <c r="L202" i="1"/>
  <c r="P202" i="1" s="1"/>
  <c r="L191" i="1"/>
  <c r="P191" i="1" s="1"/>
  <c r="L54" i="1"/>
  <c r="P54" i="1" s="1"/>
  <c r="L10" i="1"/>
  <c r="L146" i="1"/>
  <c r="L53" i="1"/>
  <c r="L158" i="1"/>
  <c r="L139" i="1"/>
  <c r="L155" i="1"/>
  <c r="L147" i="1"/>
  <c r="L12" i="1"/>
  <c r="L138" i="1"/>
  <c r="L153" i="1"/>
  <c r="L122" i="1"/>
  <c r="L36" i="1"/>
  <c r="L163" i="1"/>
  <c r="L141" i="1"/>
  <c r="P107" i="1"/>
  <c r="P123" i="1"/>
  <c r="P63" i="1"/>
  <c r="P30" i="1"/>
  <c r="P50" i="1"/>
  <c r="P185" i="1"/>
  <c r="L196" i="1"/>
  <c r="P196" i="1" s="1"/>
  <c r="L197" i="1"/>
  <c r="L198" i="1"/>
  <c r="P198" i="1" s="1"/>
  <c r="L199" i="1"/>
  <c r="L200" i="1"/>
  <c r="P200" i="1" s="1"/>
  <c r="L195" i="1"/>
  <c r="L179" i="1"/>
  <c r="L177" i="1"/>
  <c r="L175" i="1"/>
  <c r="P175" i="1" s="1"/>
  <c r="L171" i="1"/>
  <c r="L168" i="1"/>
  <c r="P168" i="1" s="1"/>
  <c r="L98" i="1"/>
  <c r="P98" i="1" s="1"/>
  <c r="L51" i="1"/>
  <c r="P51" i="1" s="1"/>
  <c r="L27" i="1"/>
  <c r="L24" i="1"/>
  <c r="L22" i="1"/>
  <c r="P22" i="1" s="1"/>
  <c r="L18" i="1"/>
  <c r="L17" i="1"/>
  <c r="P17" i="1" s="1"/>
  <c r="L19" i="1"/>
  <c r="P19" i="1" s="1"/>
  <c r="L14" i="1"/>
  <c r="P14" i="1" s="1"/>
  <c r="P43" i="1"/>
  <c r="P83" i="1"/>
  <c r="P100" i="1"/>
  <c r="P114" i="1"/>
  <c r="P5" i="1"/>
  <c r="P62" i="1"/>
  <c r="P146" i="1"/>
  <c r="P154" i="1"/>
  <c r="P49" i="1"/>
  <c r="P59" i="1"/>
  <c r="P15" i="1"/>
  <c r="P25" i="1"/>
  <c r="P68" i="1"/>
  <c r="P74" i="1"/>
  <c r="P10" i="1"/>
  <c r="P129" i="1"/>
  <c r="P57" i="1"/>
  <c r="P8" i="1"/>
  <c r="P16" i="1"/>
  <c r="P18" i="1"/>
  <c r="P20" i="1"/>
  <c r="P24" i="1"/>
  <c r="P47" i="1"/>
  <c r="P65" i="1"/>
  <c r="P70" i="1"/>
  <c r="P37" i="1"/>
  <c r="P95" i="1"/>
  <c r="P101" i="1"/>
  <c r="P132" i="1"/>
  <c r="P180" i="1"/>
  <c r="P183" i="1"/>
  <c r="P192" i="1"/>
  <c r="P71" i="1"/>
  <c r="P40" i="1"/>
  <c r="P31" i="1"/>
  <c r="P81" i="1"/>
  <c r="P89" i="1"/>
  <c r="P125" i="1"/>
  <c r="P67" i="1"/>
  <c r="P26" i="1"/>
  <c r="P4" i="1"/>
  <c r="P110" i="1"/>
  <c r="P193" i="1"/>
  <c r="P106" i="1"/>
  <c r="P7" i="1"/>
  <c r="P53" i="1"/>
  <c r="P56" i="1"/>
  <c r="P11" i="1"/>
  <c r="P21" i="1"/>
  <c r="P27" i="1"/>
  <c r="P61" i="1"/>
  <c r="P128" i="1"/>
  <c r="P189" i="1"/>
  <c r="P33" i="1"/>
  <c r="P52" i="1"/>
  <c r="P58" i="1"/>
  <c r="P76" i="1"/>
  <c r="P84" i="1"/>
  <c r="P6" i="1"/>
  <c r="P34" i="1"/>
  <c r="P203" i="1"/>
  <c r="P208" i="1"/>
  <c r="P158" i="1"/>
  <c r="P87" i="1"/>
  <c r="P75" i="1"/>
  <c r="P159" i="1"/>
  <c r="P139" i="1"/>
  <c r="P142" i="1"/>
  <c r="P143" i="1"/>
  <c r="P151" i="1"/>
  <c r="P155" i="1"/>
  <c r="P169" i="1"/>
  <c r="P172" i="1"/>
  <c r="P145" i="1"/>
  <c r="P147" i="1"/>
  <c r="P120" i="1"/>
  <c r="P144" i="1"/>
  <c r="P156" i="1"/>
  <c r="P12" i="1"/>
  <c r="P190" i="1"/>
  <c r="P91" i="1"/>
  <c r="P133" i="1"/>
  <c r="P138" i="1"/>
  <c r="P152" i="1"/>
  <c r="P149" i="1"/>
  <c r="P150" i="1"/>
  <c r="P153" i="1"/>
  <c r="P167" i="1"/>
  <c r="P121" i="1"/>
  <c r="P140" i="1"/>
  <c r="P122" i="1"/>
  <c r="P126" i="1"/>
  <c r="P194" i="1"/>
  <c r="P82" i="1"/>
  <c r="P36" i="1"/>
  <c r="P160" i="1"/>
  <c r="P161" i="1"/>
  <c r="P162" i="1"/>
  <c r="P163" i="1"/>
  <c r="P164" i="1"/>
  <c r="P165" i="1"/>
  <c r="P166" i="1"/>
  <c r="P141" i="1"/>
  <c r="P188" i="1"/>
  <c r="P170" i="1"/>
  <c r="P171" i="1"/>
  <c r="P131" i="1"/>
  <c r="L178" i="1"/>
  <c r="P178" i="1" s="1"/>
  <c r="L29" i="1"/>
  <c r="P29" i="1" s="1"/>
  <c r="L201" i="1"/>
  <c r="P201" i="1" s="1"/>
  <c r="L176" i="1"/>
  <c r="P176" i="1" s="1"/>
  <c r="L99" i="1"/>
  <c r="P99" i="1" s="1"/>
  <c r="L127" i="1"/>
  <c r="P127" i="1" s="1"/>
  <c r="L45" i="1"/>
  <c r="P45" i="1" s="1"/>
  <c r="L69" i="1"/>
  <c r="P69" i="1" s="1"/>
  <c r="L73" i="1"/>
  <c r="P73" i="1" s="1"/>
  <c r="L97" i="1"/>
  <c r="P97" i="1" s="1"/>
  <c r="L173" i="1"/>
  <c r="P173" i="1" s="1"/>
  <c r="L104" i="1"/>
  <c r="P104" i="1" s="1"/>
  <c r="L9" i="1"/>
  <c r="P9" i="1" s="1"/>
  <c r="L86" i="1"/>
  <c r="P86" i="1" s="1"/>
  <c r="L136" i="1"/>
  <c r="P136" i="1" s="1"/>
  <c r="L66" i="1"/>
  <c r="P66" i="1" s="1"/>
  <c r="L44" i="1"/>
  <c r="P44" i="1" s="1"/>
  <c r="L80" i="1"/>
  <c r="P80" i="1" s="1"/>
  <c r="L186" i="1"/>
  <c r="P186" i="1" s="1"/>
  <c r="L157" i="1"/>
  <c r="P157" i="1" s="1"/>
  <c r="L42" i="1"/>
  <c r="P42" i="1" s="1"/>
  <c r="P187" i="1"/>
  <c r="P38" i="1"/>
  <c r="P124" i="1"/>
  <c r="P177" i="1"/>
  <c r="P181" i="1"/>
  <c r="P179" i="1"/>
  <c r="P88" i="1"/>
  <c r="P92" i="1"/>
  <c r="P64" i="1"/>
  <c r="P134" i="1"/>
  <c r="P78" i="1"/>
  <c r="P79" i="1"/>
  <c r="P117" i="1"/>
  <c r="P112" i="1"/>
  <c r="P90" i="1"/>
  <c r="P148" i="1"/>
  <c r="P28" i="1"/>
  <c r="P72" i="1"/>
  <c r="P116" i="1"/>
  <c r="P184" i="1"/>
  <c r="P94" i="1"/>
  <c r="P195" i="1"/>
  <c r="P197" i="1"/>
  <c r="P199" i="1"/>
  <c r="P118" i="1"/>
  <c r="P182" i="1"/>
  <c r="P41" i="1"/>
  <c r="P23" i="1"/>
  <c r="P205" i="1"/>
  <c r="P206" i="1"/>
</calcChain>
</file>

<file path=xl/sharedStrings.xml><?xml version="1.0" encoding="utf-8"?>
<sst xmlns="http://schemas.openxmlformats.org/spreadsheetml/2006/main" count="443" uniqueCount="245">
  <si>
    <t>LA</t>
  </si>
  <si>
    <t>DFE</t>
  </si>
  <si>
    <t>School Name</t>
  </si>
  <si>
    <t>School Type</t>
  </si>
  <si>
    <t xml:space="preserve">Total Deprivation Pupil Premium Allocation </t>
  </si>
  <si>
    <t>Number of pupils eligible for the Service child Pupil Premium (2)</t>
  </si>
  <si>
    <t xml:space="preserve">Service child Pupil Premium Allocation </t>
  </si>
  <si>
    <t>Number of pupils eligible for the Post-LAC Pupil Premium (3)</t>
  </si>
  <si>
    <t xml:space="preserve">Post-LAC Pupil Premium Allocation </t>
  </si>
  <si>
    <r>
      <t xml:space="preserve">Total Pupil Premium allocation 
</t>
    </r>
    <r>
      <rPr>
        <b/>
        <sz val="11"/>
        <color rgb="FFFF0000"/>
        <rFont val="Calibri"/>
        <family val="2"/>
        <scheme val="minor"/>
      </rPr>
      <t>(DEC 2015)</t>
    </r>
  </si>
  <si>
    <r>
      <t xml:space="preserve">CONFIRMED PPG 
</t>
    </r>
    <r>
      <rPr>
        <b/>
        <sz val="11"/>
        <color rgb="FFFF0000"/>
        <rFont val="Calibri"/>
        <family val="2"/>
        <scheme val="minor"/>
      </rPr>
      <t>JUNE 2015</t>
    </r>
  </si>
  <si>
    <t>Primary Pupil Referral Unit</t>
  </si>
  <si>
    <t>Pupil Referral Unit</t>
  </si>
  <si>
    <t>Bradford Central PRU</t>
  </si>
  <si>
    <t>Education In Hospital 2 (BRI)</t>
  </si>
  <si>
    <t>Education in Hospital 1 (Airedale) C/O Learning Support Service, Education Bradford</t>
  </si>
  <si>
    <t>Tracks</t>
  </si>
  <si>
    <t>Ellar Carr</t>
  </si>
  <si>
    <t>Bradford District PRU</t>
  </si>
  <si>
    <t>Rainbow Primary School</t>
  </si>
  <si>
    <t>Free School</t>
  </si>
  <si>
    <t>Allerton Primary School</t>
  </si>
  <si>
    <t>Community School</t>
  </si>
  <si>
    <t>Lister Primary School</t>
  </si>
  <si>
    <t>Ryecroft Primary Academy</t>
  </si>
  <si>
    <t>Mainstream Academy</t>
  </si>
  <si>
    <t>Feversham Primary Academy</t>
  </si>
  <si>
    <t>Dixons Music Primary</t>
  </si>
  <si>
    <t>St Oswald's Church of England Primary Academy</t>
  </si>
  <si>
    <t>Whetley Academy</t>
  </si>
  <si>
    <t>Christ Church Church of England Academy</t>
  </si>
  <si>
    <t>Merlin Top Primary Academy</t>
  </si>
  <si>
    <t>Clayton Village Primary School</t>
  </si>
  <si>
    <t>Dixons Marchbank Primary</t>
  </si>
  <si>
    <t>Barkerend Primary School</t>
  </si>
  <si>
    <t>St Philip's CofE Primary School</t>
  </si>
  <si>
    <t>Southmere Primary School</t>
  </si>
  <si>
    <t>Crossley Hall Primary School</t>
  </si>
  <si>
    <t>Dixons Manningham Academy</t>
  </si>
  <si>
    <t>Frizinghall Primary School</t>
  </si>
  <si>
    <t>Horton Grange Primary School</t>
  </si>
  <si>
    <t>Greengates Primary School</t>
  </si>
  <si>
    <t>Green Lane Primary School</t>
  </si>
  <si>
    <t>Byron Primary School</t>
  </si>
  <si>
    <t>Heaton Primary School</t>
  </si>
  <si>
    <t>Lapage Primary School and Nursery</t>
  </si>
  <si>
    <t>Lidget Green Primary School &amp; Children's Centre</t>
  </si>
  <si>
    <t>Foundation School</t>
  </si>
  <si>
    <t>Lilycroft Primary School</t>
  </si>
  <si>
    <t>Marshfield Primary School</t>
  </si>
  <si>
    <t>Reevy Hill Primary School</t>
  </si>
  <si>
    <t>Newby Primary School</t>
  </si>
  <si>
    <t>Sandy Lane Primary School</t>
  </si>
  <si>
    <t>Swain House Primary School</t>
  </si>
  <si>
    <t>Thackley Primary School</t>
  </si>
  <si>
    <t>Thornbury Primary School</t>
  </si>
  <si>
    <t>Thornton Primary School</t>
  </si>
  <si>
    <t>Blakehill Primary School</t>
  </si>
  <si>
    <t>Parkland Primary School</t>
  </si>
  <si>
    <t>Fearnville Primary School</t>
  </si>
  <si>
    <t>Wellington Primary School</t>
  </si>
  <si>
    <t>Wibsey Primary School</t>
  </si>
  <si>
    <t>Bowling Park Primary School</t>
  </si>
  <si>
    <t>Shirley Manor Primary School</t>
  </si>
  <si>
    <t>Woodside Academy</t>
  </si>
  <si>
    <t>Stocks Lane Primary School</t>
  </si>
  <si>
    <t>Farfield Primary and Nursery School</t>
  </si>
  <si>
    <t>Princeville Primary School</t>
  </si>
  <si>
    <t>Carrwood Primary School</t>
  </si>
  <si>
    <t>Ley Top Primary School</t>
  </si>
  <si>
    <t>Grove House Primary School</t>
  </si>
  <si>
    <t>Cavendish Primary School</t>
  </si>
  <si>
    <t>Worthinghead Primary School</t>
  </si>
  <si>
    <t>Poplars Farm Primary School</t>
  </si>
  <si>
    <t>Bankfoot Primary School</t>
  </si>
  <si>
    <t>Fagley Primary School</t>
  </si>
  <si>
    <t>Brackenhill Primary School</t>
  </si>
  <si>
    <t>Cottingley Village Primary School</t>
  </si>
  <si>
    <t>Crossflatts Primary School</t>
  </si>
  <si>
    <t>Cullingworth Village Primary School</t>
  </si>
  <si>
    <t>Eldwick Primary School</t>
  </si>
  <si>
    <t>Harden Primary School</t>
  </si>
  <si>
    <t>Priestthorpe Primary School</t>
  </si>
  <si>
    <t>Wilsden Primary School</t>
  </si>
  <si>
    <t>Eastwood Primary School</t>
  </si>
  <si>
    <t>Haworth Primary School</t>
  </si>
  <si>
    <t>Holycroft Primary School</t>
  </si>
  <si>
    <t>Ingrow Primary School</t>
  </si>
  <si>
    <t>Laycock Primary School</t>
  </si>
  <si>
    <t>Lees Primary School</t>
  </si>
  <si>
    <t>Long Lee Primary School</t>
  </si>
  <si>
    <t>Oldfield Primary School</t>
  </si>
  <si>
    <t>Parkwood Primary School</t>
  </si>
  <si>
    <t>Stanbury Village School</t>
  </si>
  <si>
    <t>Victoria Primary School</t>
  </si>
  <si>
    <t>Saltaire Primary School</t>
  </si>
  <si>
    <t>High Crags Primary School</t>
  </si>
  <si>
    <t>Low Ash Primary School</t>
  </si>
  <si>
    <t>Aire View Infant School</t>
  </si>
  <si>
    <t>Eastburn Junior and Infant School</t>
  </si>
  <si>
    <t>Steeton Primary School</t>
  </si>
  <si>
    <t>Ashlands Primary School</t>
  </si>
  <si>
    <t>Glenaire Primary School</t>
  </si>
  <si>
    <t>Ben Rhydding Primary School</t>
  </si>
  <si>
    <t>Denholme Primary School</t>
  </si>
  <si>
    <t>Hoyle Court Primary School</t>
  </si>
  <si>
    <t>Hothfield Junior School</t>
  </si>
  <si>
    <t>Nessfield Primary School</t>
  </si>
  <si>
    <t>Addingham Primary School</t>
  </si>
  <si>
    <t>Sandal Primary School</t>
  </si>
  <si>
    <t>Shibden Head Primary Academy</t>
  </si>
  <si>
    <t>Margaret McMillan Primary School</t>
  </si>
  <si>
    <t>Horton Park Primary School</t>
  </si>
  <si>
    <t>Girlington Primary School</t>
  </si>
  <si>
    <t>Farnham Primary School</t>
  </si>
  <si>
    <t>Atlas Community Primary School</t>
  </si>
  <si>
    <t>Miriam Lord Community Primary School</t>
  </si>
  <si>
    <t>Copthorne Primary School</t>
  </si>
  <si>
    <t>Menston Primary School</t>
  </si>
  <si>
    <t>Westbourne Primary School</t>
  </si>
  <si>
    <t>Iqra Academy Education Trust</t>
  </si>
  <si>
    <t>Holybrook Primary School</t>
  </si>
  <si>
    <t>Newhall Park Primary School</t>
  </si>
  <si>
    <t>Knowleswood Primary School</t>
  </si>
  <si>
    <t>Lower Fields Primary School</t>
  </si>
  <si>
    <t>Thorpe Primary School</t>
  </si>
  <si>
    <t>Worth Valley Primary School</t>
  </si>
  <si>
    <t>Burley Oaks Primary School</t>
  </si>
  <si>
    <t>All Saints CofE Primary School</t>
  </si>
  <si>
    <t>Voluntary Controlled School</t>
  </si>
  <si>
    <t>St Matthew's CofE Primary School and Nursery</t>
  </si>
  <si>
    <t>St James' Church Primary School</t>
  </si>
  <si>
    <t>St Luke's CofE Primary School</t>
  </si>
  <si>
    <t>Low Moor CofE Primary School</t>
  </si>
  <si>
    <t>Clayton CofE Primary School</t>
  </si>
  <si>
    <t>All Saints' CofE Primary School</t>
  </si>
  <si>
    <t>East Morton CofE Primary School</t>
  </si>
  <si>
    <t>Burley and Woodhead CofE Primary School</t>
  </si>
  <si>
    <t>Woodlands CofE Primary School</t>
  </si>
  <si>
    <t>Wycliffe CofE Primary School</t>
  </si>
  <si>
    <t>St Paul's CofE Primary School</t>
  </si>
  <si>
    <t>Voluntary Aided School</t>
  </si>
  <si>
    <t>Idle CofE Primary School</t>
  </si>
  <si>
    <t>Heaton St Barnabas' CofE Aided Primary School</t>
  </si>
  <si>
    <t>St Stephen's CofE Primary School</t>
  </si>
  <si>
    <t>St Anthony's Catholic Primary School</t>
  </si>
  <si>
    <t>St Clare's Catholic Primary School</t>
  </si>
  <si>
    <t>St Columba's Catholic Primary School</t>
  </si>
  <si>
    <t>St Joseph's Catholic Primary School</t>
  </si>
  <si>
    <t>St Mary's &amp;St Peter's Catholic Primary School</t>
  </si>
  <si>
    <t>St William's Catholic Primary School</t>
  </si>
  <si>
    <t>St Winefride's Catholic Primary School</t>
  </si>
  <si>
    <t>St Francis Catholic Primary School</t>
  </si>
  <si>
    <t>St John the Evangelist Catholic Primary School</t>
  </si>
  <si>
    <t>Our Lady and St Brendan's Catholic Primary School</t>
  </si>
  <si>
    <t>St Cuthbert and The First Martyrs' Catholic Primary School</t>
  </si>
  <si>
    <t>St Matthew's Catholic Primary School</t>
  </si>
  <si>
    <t>Baildon CofE Primary School</t>
  </si>
  <si>
    <t>Trinity All Saints CofE VA Primary School</t>
  </si>
  <si>
    <t>Keighley St Andrew's CofE Primary School and Nursery</t>
  </si>
  <si>
    <t>Riddlesden St Mary's CofE Primary School</t>
  </si>
  <si>
    <t>Shipley CofE Primary School</t>
  </si>
  <si>
    <t>The Sacred Heart Catholic Primary School</t>
  </si>
  <si>
    <t>St Anne's Catholic Primary School</t>
  </si>
  <si>
    <t>St Walburga's Catholic Primary School</t>
  </si>
  <si>
    <t>Our Lady of Victories Catholic School</t>
  </si>
  <si>
    <t>Oxenhope CofE Primary School</t>
  </si>
  <si>
    <t>Peel Park Primary School</t>
  </si>
  <si>
    <t>Westminster Church of England Primary School</t>
  </si>
  <si>
    <t>Home Farm Primary School</t>
  </si>
  <si>
    <t>Buttershaw Business and Enterprise College</t>
  </si>
  <si>
    <t>Dixons Kings Academy</t>
  </si>
  <si>
    <t>The Samuel Lister Academy</t>
  </si>
  <si>
    <t>Bradford Studio School</t>
  </si>
  <si>
    <t>Studio School</t>
  </si>
  <si>
    <t>Dixons Trinity Academy</t>
  </si>
  <si>
    <t>One In A Million Free School</t>
  </si>
  <si>
    <t>Oasis Academy Lister Park</t>
  </si>
  <si>
    <t>Beckfoot Upper Heaton</t>
  </si>
  <si>
    <t>St Bede's and St Joseph's Catholic College</t>
  </si>
  <si>
    <t>Dixons McMillan Academy</t>
  </si>
  <si>
    <t>Tong High School</t>
  </si>
  <si>
    <t>Belle Vue Girls' School</t>
  </si>
  <si>
    <t>Beckfoot School</t>
  </si>
  <si>
    <t>Queensbury School</t>
  </si>
  <si>
    <t>Titus Salt School</t>
  </si>
  <si>
    <t>Carlton Bolling College</t>
  </si>
  <si>
    <t>Grange Technology College</t>
  </si>
  <si>
    <t>Parkside School</t>
  </si>
  <si>
    <t>Ilkley Grammar School</t>
  </si>
  <si>
    <t>The Holy Family Catholic School</t>
  </si>
  <si>
    <t>Feversham College</t>
  </si>
  <si>
    <t>Immanuel College</t>
  </si>
  <si>
    <t>Killinghall Primary School</t>
  </si>
  <si>
    <t>Foxhill Primary School</t>
  </si>
  <si>
    <t>Russell Hall Primary School</t>
  </si>
  <si>
    <t>Hill Top CofE Primary School</t>
  </si>
  <si>
    <t>Hollingwood Primary School</t>
  </si>
  <si>
    <t>Oakworth Primary School</t>
  </si>
  <si>
    <t>Myrtle Park Primary School</t>
  </si>
  <si>
    <t>Keelham Primary School</t>
  </si>
  <si>
    <t>St John's CofE Primary School</t>
  </si>
  <si>
    <t>Bingley Grammar School</t>
  </si>
  <si>
    <t>Hanson School</t>
  </si>
  <si>
    <t>Oakbank School</t>
  </si>
  <si>
    <t>Thornton Grammar School</t>
  </si>
  <si>
    <t>Laisterdyke Business and Enterprise College</t>
  </si>
  <si>
    <t>Bradford Girls' Grammar School</t>
  </si>
  <si>
    <t>Dixons City Academy</t>
  </si>
  <si>
    <t>Bradford Academy</t>
  </si>
  <si>
    <t>Appleton Academy</t>
  </si>
  <si>
    <t>Dixons Allerton Academy</t>
  </si>
  <si>
    <t>University Academy Keighley</t>
  </si>
  <si>
    <t>Oastlers School</t>
  </si>
  <si>
    <t>Community Special School</t>
  </si>
  <si>
    <t>The Phoenix Special School</t>
  </si>
  <si>
    <t>Chellow Heights Special School</t>
  </si>
  <si>
    <t>Beechcliffe Special School</t>
  </si>
  <si>
    <t>Southfield School</t>
  </si>
  <si>
    <t>Special Academy</t>
  </si>
  <si>
    <t>Hazelbeck Special School</t>
  </si>
  <si>
    <t>Delius Special School</t>
  </si>
  <si>
    <t>High Park School</t>
  </si>
  <si>
    <r>
      <t xml:space="preserve">Number of Secondary pupils eligible for the Deprivation Pupil Premium (1) </t>
    </r>
    <r>
      <rPr>
        <b/>
        <sz val="11"/>
        <color rgb="FFFF0000"/>
        <rFont val="Calibri"/>
        <family val="2"/>
        <scheme val="minor"/>
      </rPr>
      <t>DECEMBER</t>
    </r>
  </si>
  <si>
    <r>
      <t xml:space="preserve">Number of Primary pupils eligible for the Deprivation Pupil Premium (1) </t>
    </r>
    <r>
      <rPr>
        <b/>
        <sz val="11"/>
        <color rgb="FFFF0000"/>
        <rFont val="Calibri"/>
        <family val="2"/>
        <scheme val="minor"/>
      </rPr>
      <t>DECEMBER</t>
    </r>
  </si>
  <si>
    <r>
      <t xml:space="preserve">Number of Secondary pupils eligible for the Deprivation Pupil Premium (1) </t>
    </r>
    <r>
      <rPr>
        <b/>
        <sz val="11"/>
        <color rgb="FFFF0000"/>
        <rFont val="Calibri"/>
        <family val="2"/>
        <scheme val="minor"/>
      </rPr>
      <t>JUNE</t>
    </r>
  </si>
  <si>
    <r>
      <t xml:space="preserve">Number of Primary pupils eligible for the Deprivation Pupil Premium (1) </t>
    </r>
    <r>
      <rPr>
        <b/>
        <sz val="11"/>
        <color rgb="FFFF0000"/>
        <rFont val="Calibri"/>
        <family val="2"/>
        <scheme val="minor"/>
      </rPr>
      <t>JUNE</t>
    </r>
  </si>
  <si>
    <t>Change in SECONDARY numbers</t>
  </si>
  <si>
    <t xml:space="preserve">Change in PRIMARY numbers </t>
  </si>
  <si>
    <t>Where a pupil is eligible under both criteria ONLY THE LOOKED AFTER CHILD payment is paid to schools</t>
  </si>
  <si>
    <t>10. Looked-after children (LAC)</t>
  </si>
  <si>
    <t>DfE will allocate to schools and LAs a provisional amount of £1,900 per child looked after for at least one day as recorded in the March 2014 children looked-after data return (SSDA903) and aged 4 to 15 at 31 August 2013.</t>
  </si>
  <si>
    <t>DfE will update and finalise this allocation in December 2015 based on the number of children looked after for at least one day as recorded in the March 2015 children looked-after data return (SSDA903) and aged 4 to 15 at 31 August 2014.</t>
  </si>
  <si>
    <t>A reduction in Deprivation Pupil Numbers (FSM) has been applied (by the EFA) to account for where a pupil is eligible for Pupil Premium Grant under both FSM eligibility AND  Looked After Child (LAC) eligibility.</t>
  </si>
  <si>
    <t xml:space="preserve">Where schools have received the FSM element of the Pupil Premium Grant in their 2015-16 funding allocation for a child who also qualifies for LAC funding, the 2015-16 FSM allocation has been reduced to avoid double funding </t>
  </si>
  <si>
    <t xml:space="preserve">The Looked After Children figures are based on the following: </t>
  </si>
  <si>
    <t>(extract from the 2015-16 Pupil Premium Conditions of Grant document)</t>
  </si>
  <si>
    <t>Pupil Premium Grant 2015-16 Conditions of Grant</t>
  </si>
  <si>
    <t>Download the full Conditions of Grant document by clicking the link below</t>
  </si>
  <si>
    <t>Pupil Premium Grant Allocations 2015-16 (DECEMBER 2015 Adjustment)</t>
  </si>
  <si>
    <t>See below for explanation for change in pupil numbers</t>
  </si>
  <si>
    <r>
      <t xml:space="preserve">Difference between December and June Allocations </t>
    </r>
    <r>
      <rPr>
        <b/>
        <sz val="11"/>
        <color rgb="FFFF0000"/>
        <rFont val="Calibri"/>
        <family val="2"/>
        <scheme val="minor"/>
      </rPr>
      <t>TO BE APPLIED TO JAN 2016 ADVANCE</t>
    </r>
  </si>
  <si>
    <t>Please note where an adjustment (reduction in funding) is due, this will be applied to the January 2016 advance payment (see Column P)</t>
  </si>
  <si>
    <t xml:space="preserve">The DfE / EFA will update the Key to Success website in the new year with details of the pupils attracting LAC funding. </t>
  </si>
  <si>
    <t>Information provided by DfE / EFA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</si>
</sst>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15" x14ac:knownFonts="1">
    <font>
      <sz val="11"/>
      <color theme="1"/>
      <name val="Calibri"/>
      <family val="2"/>
      <scheme val="minor"/>
    </font>
    <font>
      <b/>
      <sz val="11"/>
      <color theme="1"/>
      <name val="Calibri"/>
      <family val="2"/>
      <scheme val="minor"/>
    </font>
    <font>
      <sz val="10"/>
      <color rgb="FF000000"/>
      <name val="Arial"/>
      <family val="2"/>
    </font>
    <font>
      <b/>
      <sz val="11"/>
      <name val="Calibri"/>
      <family val="2"/>
      <scheme val="minor"/>
    </font>
    <font>
      <sz val="8"/>
      <color indexed="72"/>
      <name val="MS Sans Serif"/>
      <family val="2"/>
    </font>
    <font>
      <b/>
      <sz val="11"/>
      <color rgb="FFFF0000"/>
      <name val="Calibri"/>
      <family val="2"/>
      <scheme val="minor"/>
    </font>
    <font>
      <b/>
      <i/>
      <sz val="18"/>
      <color theme="1"/>
      <name val="Times New Roman"/>
      <family val="1"/>
    </font>
    <font>
      <i/>
      <sz val="11"/>
      <color theme="1"/>
      <name val="Calibri"/>
      <family val="2"/>
      <scheme val="minor"/>
    </font>
    <font>
      <i/>
      <sz val="12"/>
      <color theme="1"/>
      <name val="Times New Roman"/>
      <family val="1"/>
    </font>
    <font>
      <u/>
      <sz val="11"/>
      <color theme="10"/>
      <name val="Calibri"/>
      <family val="2"/>
      <scheme val="minor"/>
    </font>
    <font>
      <b/>
      <sz val="14"/>
      <color theme="1"/>
      <name val="Calibri"/>
      <family val="2"/>
      <scheme val="minor"/>
    </font>
    <font>
      <b/>
      <i/>
      <u/>
      <sz val="12"/>
      <color theme="1"/>
      <name val="Times New Roman"/>
      <family val="1"/>
    </font>
    <font>
      <i/>
      <u/>
      <sz val="11"/>
      <color theme="1"/>
      <name val="Calibri"/>
      <family val="2"/>
      <scheme val="minor"/>
    </font>
    <font>
      <u/>
      <sz val="11"/>
      <color theme="1"/>
      <name val="Calibri"/>
      <family val="2"/>
      <scheme val="minor"/>
    </font>
    <font>
      <b/>
      <sz val="10"/>
      <color rgb="FFFF0000"/>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8" tint="0.39997558519241921"/>
        <bgColor indexed="64"/>
      </patternFill>
    </fill>
    <fill>
      <patternFill patternType="solid">
        <fgColor rgb="FFFFFF99"/>
        <bgColor indexed="64"/>
      </patternFill>
    </fill>
    <fill>
      <patternFill patternType="solid">
        <fgColor rgb="FF00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s>
  <cellStyleXfs count="4">
    <xf numFmtId="0" fontId="0" fillId="0" borderId="0"/>
    <xf numFmtId="0" fontId="2" fillId="0" borderId="0" applyNumberFormat="0" applyBorder="0" applyProtection="0"/>
    <xf numFmtId="0" fontId="4" fillId="0" borderId="0" applyAlignment="0">
      <alignment vertical="top" wrapText="1"/>
      <protection locked="0"/>
    </xf>
    <xf numFmtId="0" fontId="9" fillId="0" borderId="0" applyNumberFormat="0" applyFill="0" applyBorder="0" applyAlignment="0" applyProtection="0"/>
  </cellStyleXfs>
  <cellXfs count="48">
    <xf numFmtId="0" fontId="0" fillId="0" borderId="0" xfId="0"/>
    <xf numFmtId="0" fontId="1" fillId="0" borderId="0" xfId="0" applyFont="1"/>
    <xf numFmtId="0" fontId="1" fillId="3" borderId="1" xfId="0" applyFont="1" applyFill="1" applyBorder="1" applyAlignment="1" applyProtection="1">
      <alignment horizontal="right" wrapText="1"/>
    </xf>
    <xf numFmtId="0" fontId="1" fillId="0" borderId="1" xfId="0" applyFont="1" applyBorder="1" applyAlignment="1">
      <alignment horizontal="right" wrapText="1"/>
    </xf>
    <xf numFmtId="164" fontId="0" fillId="2" borderId="0" xfId="0" applyNumberFormat="1" applyFont="1" applyFill="1" applyBorder="1" applyAlignment="1">
      <alignment horizontal="right"/>
    </xf>
    <xf numFmtId="164" fontId="0" fillId="3" borderId="2" xfId="0" applyNumberFormat="1" applyFill="1" applyBorder="1" applyAlignment="1">
      <alignment horizontal="right"/>
    </xf>
    <xf numFmtId="0" fontId="0" fillId="0" borderId="2" xfId="0" applyBorder="1"/>
    <xf numFmtId="164" fontId="0" fillId="2" borderId="4" xfId="0" applyNumberFormat="1" applyFont="1" applyFill="1" applyBorder="1" applyAlignment="1">
      <alignment horizontal="right"/>
    </xf>
    <xf numFmtId="164" fontId="0" fillId="3" borderId="5" xfId="0" applyNumberFormat="1" applyFill="1" applyBorder="1" applyAlignment="1">
      <alignment horizontal="right"/>
    </xf>
    <xf numFmtId="0" fontId="0" fillId="0" borderId="5" xfId="0" applyBorder="1"/>
    <xf numFmtId="0" fontId="1" fillId="4" borderId="1" xfId="0" applyFont="1" applyFill="1" applyBorder="1" applyAlignment="1">
      <alignment horizontal="right" wrapText="1"/>
    </xf>
    <xf numFmtId="0" fontId="0" fillId="4" borderId="2" xfId="0" applyFill="1" applyBorder="1"/>
    <xf numFmtId="0" fontId="0" fillId="4" borderId="5" xfId="0" applyFill="1" applyBorder="1"/>
    <xf numFmtId="0" fontId="1" fillId="2" borderId="1" xfId="0" applyFont="1" applyFill="1" applyBorder="1" applyAlignment="1" applyProtection="1">
      <alignment horizontal="right" wrapText="1"/>
    </xf>
    <xf numFmtId="0" fontId="1" fillId="2" borderId="1" xfId="0" applyFont="1" applyFill="1" applyBorder="1" applyAlignment="1" applyProtection="1">
      <alignment horizontal="left" wrapText="1"/>
    </xf>
    <xf numFmtId="0" fontId="3" fillId="2" borderId="1" xfId="1" applyFont="1" applyFill="1" applyBorder="1" applyAlignment="1" applyProtection="1">
      <alignment horizontal="right" wrapText="1"/>
    </xf>
    <xf numFmtId="4" fontId="3" fillId="2" borderId="1" xfId="2" applyNumberFormat="1" applyFont="1" applyFill="1" applyBorder="1" applyAlignment="1" applyProtection="1">
      <alignment horizontal="right" wrapText="1"/>
    </xf>
    <xf numFmtId="164" fontId="3" fillId="2" borderId="1" xfId="2" applyNumberFormat="1" applyFont="1" applyFill="1" applyBorder="1" applyAlignment="1" applyProtection="1">
      <alignment horizontal="right" wrapText="1"/>
    </xf>
    <xf numFmtId="0" fontId="0" fillId="2" borderId="3" xfId="0" applyFill="1" applyBorder="1"/>
    <xf numFmtId="0" fontId="0" fillId="2" borderId="2" xfId="0" applyFill="1" applyBorder="1"/>
    <xf numFmtId="0" fontId="0" fillId="2" borderId="5" xfId="0" applyFill="1" applyBorder="1"/>
    <xf numFmtId="14" fontId="0" fillId="2" borderId="3" xfId="0" applyNumberFormat="1" applyFill="1" applyBorder="1"/>
    <xf numFmtId="14" fontId="0" fillId="2" borderId="2" xfId="0" applyNumberFormat="1" applyFill="1" applyBorder="1"/>
    <xf numFmtId="14" fontId="0" fillId="2" borderId="5" xfId="0" applyNumberFormat="1" applyFill="1" applyBorder="1"/>
    <xf numFmtId="0" fontId="0" fillId="2" borderId="3" xfId="0" applyFill="1" applyBorder="1" applyAlignment="1">
      <alignment horizontal="right"/>
    </xf>
    <xf numFmtId="0" fontId="0" fillId="2" borderId="2" xfId="0" applyFill="1" applyBorder="1" applyAlignment="1">
      <alignment horizontal="right"/>
    </xf>
    <xf numFmtId="0" fontId="0" fillId="2" borderId="5" xfId="0" applyFill="1" applyBorder="1" applyAlignment="1">
      <alignment horizontal="right"/>
    </xf>
    <xf numFmtId="164" fontId="0" fillId="2" borderId="3" xfId="0" applyNumberFormat="1" applyFont="1" applyFill="1" applyBorder="1" applyAlignment="1">
      <alignment horizontal="right"/>
    </xf>
    <xf numFmtId="164" fontId="0" fillId="2" borderId="2" xfId="0" applyNumberFormat="1" applyFont="1" applyFill="1" applyBorder="1" applyAlignment="1">
      <alignment horizontal="right"/>
    </xf>
    <xf numFmtId="164" fontId="0" fillId="2" borderId="5" xfId="0" applyNumberFormat="1" applyFont="1" applyFill="1" applyBorder="1" applyAlignment="1">
      <alignment horizontal="right"/>
    </xf>
    <xf numFmtId="0" fontId="0" fillId="0" borderId="3" xfId="0" applyBorder="1"/>
    <xf numFmtId="0" fontId="0" fillId="0" borderId="8" xfId="0" applyBorder="1"/>
    <xf numFmtId="0" fontId="0" fillId="0" borderId="9" xfId="0" applyBorder="1"/>
    <xf numFmtId="0" fontId="6" fillId="0" borderId="0" xfId="0" applyFont="1" applyAlignment="1">
      <alignment vertical="center"/>
    </xf>
    <xf numFmtId="0" fontId="7" fillId="0" borderId="0" xfId="0" applyFont="1"/>
    <xf numFmtId="0" fontId="8" fillId="0" borderId="0" xfId="0" applyFont="1" applyAlignment="1">
      <alignment vertical="center"/>
    </xf>
    <xf numFmtId="0" fontId="9" fillId="0" borderId="0" xfId="3"/>
    <xf numFmtId="0" fontId="10" fillId="0" borderId="0" xfId="0" applyFont="1"/>
    <xf numFmtId="0" fontId="11" fillId="0" borderId="0" xfId="0" applyFont="1" applyAlignment="1">
      <alignment vertical="center"/>
    </xf>
    <xf numFmtId="0" fontId="12" fillId="0" borderId="0" xfId="0" applyFont="1"/>
    <xf numFmtId="0" fontId="13" fillId="0" borderId="0" xfId="0" applyFont="1"/>
    <xf numFmtId="0" fontId="1" fillId="5" borderId="1" xfId="0" applyFont="1" applyFill="1" applyBorder="1" applyAlignment="1">
      <alignment horizontal="right" wrapText="1"/>
    </xf>
    <xf numFmtId="164" fontId="0" fillId="5" borderId="3" xfId="0" applyNumberFormat="1" applyFill="1" applyBorder="1"/>
    <xf numFmtId="164" fontId="0" fillId="5" borderId="2" xfId="0" applyNumberFormat="1" applyFill="1" applyBorder="1"/>
    <xf numFmtId="164" fontId="0" fillId="5" borderId="5" xfId="0" applyNumberFormat="1" applyFill="1" applyBorder="1"/>
    <xf numFmtId="0" fontId="5" fillId="0" borderId="0" xfId="0" applyFont="1"/>
    <xf numFmtId="0" fontId="14" fillId="0" borderId="6" xfId="0" applyFont="1" applyBorder="1" applyAlignment="1">
      <alignment horizontal="center" wrapText="1"/>
    </xf>
    <xf numFmtId="0" fontId="14" fillId="0" borderId="7" xfId="0" applyFont="1" applyBorder="1" applyAlignment="1">
      <alignment horizontal="center" wrapText="1"/>
    </xf>
  </cellXfs>
  <cellStyles count="4">
    <cellStyle name="Hyperlink" xfId="3" builtinId="8"/>
    <cellStyle name="Normal" xfId="0" builtinId="0"/>
    <cellStyle name="Normal 2 2" xfId="2"/>
    <cellStyle name="Normal_Pupil Premium working 2" xfId="1"/>
  </cellStyles>
  <dxfs count="1">
    <dxf>
      <font>
        <color rgb="FF9C0006"/>
      </font>
      <fill>
        <patternFill>
          <bgColor rgb="FFFFC7CE"/>
        </patternFill>
      </fill>
    </dxf>
  </dxfs>
  <tableStyles count="0" defaultTableStyle="TableStyleMedium2" defaultPivotStyle="PivotStyleMedium9"/>
  <colors>
    <mruColors>
      <color rgb="FF00FF00"/>
      <color rgb="FFFF0066"/>
      <color rgb="FFFFFF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publications/pupil-premium-2015-to-2016-alloca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28"/>
  <sheetViews>
    <sheetView showGridLines="0" tabSelected="1" workbookViewId="0">
      <selection activeCell="A2" sqref="A2"/>
    </sheetView>
  </sheetViews>
  <sheetFormatPr defaultRowHeight="15" x14ac:dyDescent="0.25"/>
  <cols>
    <col min="2" max="2" width="6.7109375" customWidth="1"/>
    <col min="3" max="3" width="76.7109375" customWidth="1"/>
    <col min="4" max="4" width="32.42578125" customWidth="1"/>
    <col min="5" max="5" width="14" customWidth="1"/>
    <col min="6" max="6" width="15.85546875" customWidth="1"/>
    <col min="7" max="7" width="16.140625" customWidth="1"/>
    <col min="8" max="8" width="18.5703125" customWidth="1"/>
    <col min="9" max="9" width="13.42578125" customWidth="1"/>
    <col min="10" max="10" width="9.140625" customWidth="1"/>
    <col min="11" max="11" width="16.28515625" customWidth="1"/>
    <col min="12" max="12" width="14" customWidth="1"/>
    <col min="13" max="13" width="1.5703125" customWidth="1"/>
    <col min="14" max="14" width="12.7109375" customWidth="1"/>
    <col min="15" max="15" width="1.5703125" customWidth="1"/>
    <col min="16" max="16" width="10.7109375" customWidth="1"/>
    <col min="17" max="17" width="1.5703125" customWidth="1"/>
    <col min="18" max="18" width="13.85546875" customWidth="1"/>
    <col min="19" max="19" width="14.85546875" customWidth="1"/>
    <col min="20" max="20" width="3.5703125" customWidth="1"/>
    <col min="21" max="21" width="11.5703125" customWidth="1"/>
    <col min="22" max="22" width="12" customWidth="1"/>
  </cols>
  <sheetData>
    <row r="1" spans="1:22" ht="18.75" x14ac:dyDescent="0.3">
      <c r="A1" s="37" t="s">
        <v>239</v>
      </c>
      <c r="B1" s="1"/>
    </row>
    <row r="2" spans="1:22" ht="38.25" customHeight="1" x14ac:dyDescent="0.25">
      <c r="A2" s="1" t="s">
        <v>244</v>
      </c>
      <c r="U2" s="46" t="s">
        <v>240</v>
      </c>
      <c r="V2" s="47"/>
    </row>
    <row r="3" spans="1:22" ht="150" x14ac:dyDescent="0.25">
      <c r="A3" s="13" t="s">
        <v>0</v>
      </c>
      <c r="B3" s="13" t="s">
        <v>1</v>
      </c>
      <c r="C3" s="14" t="s">
        <v>2</v>
      </c>
      <c r="D3" s="14" t="s">
        <v>3</v>
      </c>
      <c r="E3" s="15" t="s">
        <v>224</v>
      </c>
      <c r="F3" s="16" t="s">
        <v>223</v>
      </c>
      <c r="G3" s="17" t="s">
        <v>4</v>
      </c>
      <c r="H3" s="15" t="s">
        <v>5</v>
      </c>
      <c r="I3" s="17" t="s">
        <v>6</v>
      </c>
      <c r="J3" s="15" t="s">
        <v>7</v>
      </c>
      <c r="K3" s="17" t="s">
        <v>8</v>
      </c>
      <c r="L3" s="2" t="s">
        <v>9</v>
      </c>
      <c r="N3" s="10" t="s">
        <v>10</v>
      </c>
      <c r="O3" s="1"/>
      <c r="P3" s="41" t="s">
        <v>241</v>
      </c>
      <c r="R3" s="15" t="s">
        <v>226</v>
      </c>
      <c r="S3" s="16" t="s">
        <v>225</v>
      </c>
      <c r="U3" s="3" t="s">
        <v>228</v>
      </c>
      <c r="V3" s="3" t="s">
        <v>227</v>
      </c>
    </row>
    <row r="4" spans="1:22" x14ac:dyDescent="0.25">
      <c r="A4" s="18">
        <v>380</v>
      </c>
      <c r="B4" s="18">
        <v>2173</v>
      </c>
      <c r="C4" s="21" t="s">
        <v>108</v>
      </c>
      <c r="D4" s="21" t="s">
        <v>22</v>
      </c>
      <c r="E4" s="24">
        <v>11</v>
      </c>
      <c r="F4" s="24">
        <v>0</v>
      </c>
      <c r="G4" s="4">
        <f>E4*1320+F4*935</f>
        <v>14520</v>
      </c>
      <c r="H4" s="24">
        <v>0</v>
      </c>
      <c r="I4" s="27">
        <f>H4*300</f>
        <v>0</v>
      </c>
      <c r="J4" s="24">
        <v>4</v>
      </c>
      <c r="K4" s="4">
        <f>J4*1900</f>
        <v>7600</v>
      </c>
      <c r="L4" s="5">
        <f>G4+I4+K4</f>
        <v>22120</v>
      </c>
      <c r="N4" s="11">
        <v>22120</v>
      </c>
      <c r="P4" s="42">
        <f>L4-N4</f>
        <v>0</v>
      </c>
      <c r="R4" s="30">
        <v>11</v>
      </c>
      <c r="S4" s="30">
        <v>0</v>
      </c>
      <c r="U4" s="6">
        <f>E4-R4</f>
        <v>0</v>
      </c>
      <c r="V4" s="31">
        <f>F4-S4</f>
        <v>0</v>
      </c>
    </row>
    <row r="5" spans="1:22" x14ac:dyDescent="0.25">
      <c r="A5" s="19">
        <v>380</v>
      </c>
      <c r="B5" s="19">
        <v>2146</v>
      </c>
      <c r="C5" s="22" t="s">
        <v>98</v>
      </c>
      <c r="D5" s="22" t="s">
        <v>22</v>
      </c>
      <c r="E5" s="25">
        <v>24</v>
      </c>
      <c r="F5" s="25">
        <v>0</v>
      </c>
      <c r="G5" s="4">
        <f>E5*1320+F5*935</f>
        <v>31680</v>
      </c>
      <c r="H5" s="25">
        <v>0</v>
      </c>
      <c r="I5" s="28">
        <f>H5*300</f>
        <v>0</v>
      </c>
      <c r="J5" s="25">
        <v>6</v>
      </c>
      <c r="K5" s="4">
        <f>J5*1900</f>
        <v>11400</v>
      </c>
      <c r="L5" s="5">
        <f>G5+I5+K5</f>
        <v>43080</v>
      </c>
      <c r="N5" s="11">
        <v>43080</v>
      </c>
      <c r="P5" s="43">
        <f>L5-N5</f>
        <v>0</v>
      </c>
      <c r="R5" s="6">
        <v>24</v>
      </c>
      <c r="S5" s="6">
        <v>0</v>
      </c>
      <c r="U5" s="6">
        <f>E5-R5</f>
        <v>0</v>
      </c>
      <c r="V5" s="31">
        <f>F5-S5</f>
        <v>0</v>
      </c>
    </row>
    <row r="6" spans="1:22" x14ac:dyDescent="0.25">
      <c r="A6" s="19">
        <v>380</v>
      </c>
      <c r="B6" s="19">
        <v>3000</v>
      </c>
      <c r="C6" s="22" t="s">
        <v>128</v>
      </c>
      <c r="D6" s="22" t="s">
        <v>129</v>
      </c>
      <c r="E6" s="25">
        <v>221</v>
      </c>
      <c r="F6" s="25">
        <v>0</v>
      </c>
      <c r="G6" s="4">
        <f>E6*1320+F6*935</f>
        <v>291720</v>
      </c>
      <c r="H6" s="25">
        <v>0</v>
      </c>
      <c r="I6" s="28">
        <f>H6*300</f>
        <v>0</v>
      </c>
      <c r="J6" s="25">
        <v>0</v>
      </c>
      <c r="K6" s="4">
        <f>J6*1900</f>
        <v>0</v>
      </c>
      <c r="L6" s="5">
        <f>G6+I6+K6</f>
        <v>291720</v>
      </c>
      <c r="N6" s="11">
        <v>293040</v>
      </c>
      <c r="P6" s="43">
        <f>L6-N6</f>
        <v>-1320</v>
      </c>
      <c r="R6" s="6">
        <v>222</v>
      </c>
      <c r="S6" s="6">
        <v>0</v>
      </c>
      <c r="U6" s="6">
        <f>E6-R6</f>
        <v>-1</v>
      </c>
      <c r="V6" s="31">
        <f>F6-S6</f>
        <v>0</v>
      </c>
    </row>
    <row r="7" spans="1:22" x14ac:dyDescent="0.25">
      <c r="A7" s="19">
        <v>380</v>
      </c>
      <c r="B7" s="19">
        <v>3026</v>
      </c>
      <c r="C7" s="22" t="s">
        <v>135</v>
      </c>
      <c r="D7" s="22" t="s">
        <v>129</v>
      </c>
      <c r="E7" s="25">
        <v>18</v>
      </c>
      <c r="F7" s="25">
        <v>0</v>
      </c>
      <c r="G7" s="4">
        <f>E7*1320+F7*935</f>
        <v>23760</v>
      </c>
      <c r="H7" s="25">
        <v>0</v>
      </c>
      <c r="I7" s="28">
        <f>H7*300</f>
        <v>0</v>
      </c>
      <c r="J7" s="25">
        <v>10</v>
      </c>
      <c r="K7" s="4">
        <f>J7*1900</f>
        <v>19000</v>
      </c>
      <c r="L7" s="5">
        <f>G7+I7+K7</f>
        <v>42760</v>
      </c>
      <c r="N7" s="11">
        <v>42760</v>
      </c>
      <c r="P7" s="43">
        <f>L7-N7</f>
        <v>0</v>
      </c>
      <c r="R7" s="6">
        <v>18</v>
      </c>
      <c r="S7" s="6">
        <v>0</v>
      </c>
      <c r="U7" s="6">
        <f>E7-R7</f>
        <v>0</v>
      </c>
      <c r="V7" s="31">
        <f>F7-S7</f>
        <v>0</v>
      </c>
    </row>
    <row r="8" spans="1:22" x14ac:dyDescent="0.25">
      <c r="A8" s="19">
        <v>380</v>
      </c>
      <c r="B8" s="19">
        <v>2001</v>
      </c>
      <c r="C8" s="22" t="s">
        <v>21</v>
      </c>
      <c r="D8" s="22" t="s">
        <v>22</v>
      </c>
      <c r="E8" s="25">
        <v>173</v>
      </c>
      <c r="F8" s="25">
        <v>0</v>
      </c>
      <c r="G8" s="4">
        <f>E8*1320+F8*935</f>
        <v>228360</v>
      </c>
      <c r="H8" s="25">
        <v>2</v>
      </c>
      <c r="I8" s="28">
        <f>H8*300</f>
        <v>600</v>
      </c>
      <c r="J8" s="25">
        <v>2</v>
      </c>
      <c r="K8" s="4">
        <f>J8*1900</f>
        <v>3800</v>
      </c>
      <c r="L8" s="5">
        <f>G8+I8+K8</f>
        <v>232760</v>
      </c>
      <c r="N8" s="11">
        <v>232760</v>
      </c>
      <c r="P8" s="43">
        <f>L8-N8</f>
        <v>0</v>
      </c>
      <c r="R8" s="6">
        <v>173</v>
      </c>
      <c r="S8" s="6">
        <v>0</v>
      </c>
      <c r="U8" s="6">
        <f>E8-R8</f>
        <v>0</v>
      </c>
      <c r="V8" s="31">
        <f>F8-S8</f>
        <v>0</v>
      </c>
    </row>
    <row r="9" spans="1:22" x14ac:dyDescent="0.25">
      <c r="A9" s="19">
        <v>380</v>
      </c>
      <c r="B9" s="19">
        <v>2150</v>
      </c>
      <c r="C9" s="22" t="s">
        <v>101</v>
      </c>
      <c r="D9" s="22" t="s">
        <v>22</v>
      </c>
      <c r="E9" s="25">
        <v>44</v>
      </c>
      <c r="F9" s="25">
        <v>0</v>
      </c>
      <c r="G9" s="4">
        <f>E9*1320+F9*935</f>
        <v>58080</v>
      </c>
      <c r="H9" s="25">
        <v>0</v>
      </c>
      <c r="I9" s="28">
        <f>H9*300</f>
        <v>0</v>
      </c>
      <c r="J9" s="25">
        <v>1</v>
      </c>
      <c r="K9" s="4">
        <f>J9*1900</f>
        <v>1900</v>
      </c>
      <c r="L9" s="5">
        <f>G9+I9+K9</f>
        <v>59980</v>
      </c>
      <c r="N9" s="11">
        <v>63940</v>
      </c>
      <c r="P9" s="43">
        <f>L9-N9</f>
        <v>-3960</v>
      </c>
      <c r="R9" s="6">
        <v>47</v>
      </c>
      <c r="S9" s="6">
        <v>0</v>
      </c>
      <c r="U9" s="6">
        <f>E9-R9</f>
        <v>-3</v>
      </c>
      <c r="V9" s="31">
        <f>F9-S9</f>
        <v>0</v>
      </c>
    </row>
    <row r="10" spans="1:22" x14ac:dyDescent="0.25">
      <c r="A10" s="19">
        <v>380</v>
      </c>
      <c r="B10" s="19">
        <v>2184</v>
      </c>
      <c r="C10" s="22" t="s">
        <v>115</v>
      </c>
      <c r="D10" s="22" t="s">
        <v>22</v>
      </c>
      <c r="E10" s="25">
        <v>88</v>
      </c>
      <c r="F10" s="25">
        <v>0</v>
      </c>
      <c r="G10" s="4">
        <f>E10*1320+F10*935</f>
        <v>116160</v>
      </c>
      <c r="H10" s="25">
        <v>0</v>
      </c>
      <c r="I10" s="28">
        <f>H10*300</f>
        <v>0</v>
      </c>
      <c r="J10" s="25">
        <v>0</v>
      </c>
      <c r="K10" s="4">
        <f>J10*1900</f>
        <v>0</v>
      </c>
      <c r="L10" s="5">
        <f>G10+I10+K10</f>
        <v>116160</v>
      </c>
      <c r="N10" s="11">
        <v>116160</v>
      </c>
      <c r="P10" s="43">
        <f>L10-N10</f>
        <v>0</v>
      </c>
      <c r="R10" s="6">
        <v>88</v>
      </c>
      <c r="S10" s="6">
        <v>0</v>
      </c>
      <c r="U10" s="6">
        <f>E10-R10</f>
        <v>0</v>
      </c>
      <c r="V10" s="31">
        <f>F10-S10</f>
        <v>0</v>
      </c>
    </row>
    <row r="11" spans="1:22" hidden="1" x14ac:dyDescent="0.25">
      <c r="A11" s="19">
        <v>380</v>
      </c>
      <c r="B11" s="19">
        <v>2000</v>
      </c>
      <c r="C11" s="22" t="s">
        <v>19</v>
      </c>
      <c r="D11" s="22" t="s">
        <v>20</v>
      </c>
      <c r="E11" s="25">
        <v>85</v>
      </c>
      <c r="F11" s="25">
        <v>0</v>
      </c>
      <c r="G11" s="4">
        <f>E11*1320+F11*935</f>
        <v>112200</v>
      </c>
      <c r="H11" s="25">
        <v>0</v>
      </c>
      <c r="I11" s="28">
        <f>H11*300</f>
        <v>0</v>
      </c>
      <c r="J11" s="25">
        <v>0</v>
      </c>
      <c r="K11" s="4">
        <f>J11*1900</f>
        <v>0</v>
      </c>
      <c r="L11" s="5">
        <f>G11+I11+K11</f>
        <v>112200</v>
      </c>
      <c r="N11" s="11">
        <v>112200</v>
      </c>
      <c r="P11" s="43">
        <f>L11-N11</f>
        <v>0</v>
      </c>
      <c r="R11" s="6">
        <v>85</v>
      </c>
      <c r="S11" s="6">
        <v>0</v>
      </c>
      <c r="U11" s="6">
        <f>E11-R11</f>
        <v>0</v>
      </c>
      <c r="V11" s="31">
        <f>F11-S11</f>
        <v>0</v>
      </c>
    </row>
    <row r="12" spans="1:22" x14ac:dyDescent="0.25">
      <c r="A12" s="19">
        <v>380</v>
      </c>
      <c r="B12" s="19">
        <v>3360</v>
      </c>
      <c r="C12" s="22" t="s">
        <v>157</v>
      </c>
      <c r="D12" s="22" t="s">
        <v>141</v>
      </c>
      <c r="E12" s="25">
        <v>32</v>
      </c>
      <c r="F12" s="25">
        <v>0</v>
      </c>
      <c r="G12" s="4">
        <f>E12*1320+F12*935</f>
        <v>42240</v>
      </c>
      <c r="H12" s="25">
        <v>2</v>
      </c>
      <c r="I12" s="28">
        <f>H12*300</f>
        <v>600</v>
      </c>
      <c r="J12" s="25">
        <v>1</v>
      </c>
      <c r="K12" s="4">
        <f>J12*1900</f>
        <v>1900</v>
      </c>
      <c r="L12" s="5">
        <f>G12+I12+K12</f>
        <v>44740</v>
      </c>
      <c r="N12" s="11">
        <v>44740</v>
      </c>
      <c r="P12" s="43">
        <f>L12-N12</f>
        <v>0</v>
      </c>
      <c r="R12" s="6">
        <v>32</v>
      </c>
      <c r="S12" s="6">
        <v>0</v>
      </c>
      <c r="U12" s="6">
        <f>E12-R12</f>
        <v>0</v>
      </c>
      <c r="V12" s="31">
        <f>F12-S12</f>
        <v>0</v>
      </c>
    </row>
    <row r="13" spans="1:22" x14ac:dyDescent="0.25">
      <c r="A13" s="19">
        <v>380</v>
      </c>
      <c r="B13" s="19">
        <v>2102</v>
      </c>
      <c r="C13" s="22" t="s">
        <v>74</v>
      </c>
      <c r="D13" s="22" t="s">
        <v>22</v>
      </c>
      <c r="E13" s="25">
        <v>86</v>
      </c>
      <c r="F13" s="25">
        <v>0</v>
      </c>
      <c r="G13" s="4">
        <f>E13*1320+F13*935</f>
        <v>113520</v>
      </c>
      <c r="H13" s="25">
        <v>0</v>
      </c>
      <c r="I13" s="28">
        <f>H13*300</f>
        <v>0</v>
      </c>
      <c r="J13" s="25">
        <v>0</v>
      </c>
      <c r="K13" s="4">
        <f>J13*1900</f>
        <v>0</v>
      </c>
      <c r="L13" s="5">
        <f>G13+I13+K13</f>
        <v>113520</v>
      </c>
      <c r="N13" s="11">
        <v>113520</v>
      </c>
      <c r="P13" s="43">
        <f>L13-N13</f>
        <v>0</v>
      </c>
      <c r="R13" s="6">
        <v>86</v>
      </c>
      <c r="S13" s="6">
        <v>0</v>
      </c>
      <c r="U13" s="6">
        <f>E13-R13</f>
        <v>0</v>
      </c>
      <c r="V13" s="31">
        <f>F13-S13</f>
        <v>0</v>
      </c>
    </row>
    <row r="14" spans="1:22" hidden="1" x14ac:dyDescent="0.25">
      <c r="A14" s="19">
        <v>380</v>
      </c>
      <c r="B14" s="19">
        <v>2003</v>
      </c>
      <c r="C14" s="22" t="s">
        <v>24</v>
      </c>
      <c r="D14" s="22" t="s">
        <v>25</v>
      </c>
      <c r="E14" s="25">
        <v>166</v>
      </c>
      <c r="F14" s="25">
        <v>0</v>
      </c>
      <c r="G14" s="4">
        <f>E14*1320+F14*935</f>
        <v>219120</v>
      </c>
      <c r="H14" s="25">
        <v>0</v>
      </c>
      <c r="I14" s="28">
        <f>H14*300</f>
        <v>0</v>
      </c>
      <c r="J14" s="25">
        <v>0</v>
      </c>
      <c r="K14" s="4">
        <f>J14*1900</f>
        <v>0</v>
      </c>
      <c r="L14" s="5">
        <f>G14+I14+K14</f>
        <v>219120</v>
      </c>
      <c r="N14" s="11">
        <v>223080</v>
      </c>
      <c r="P14" s="43">
        <f>L14-N14</f>
        <v>-3960</v>
      </c>
      <c r="R14" s="6">
        <v>169</v>
      </c>
      <c r="S14" s="6">
        <v>0</v>
      </c>
      <c r="U14" s="6">
        <f>E14-R14</f>
        <v>-3</v>
      </c>
      <c r="V14" s="31">
        <f>F14-S14</f>
        <v>0</v>
      </c>
    </row>
    <row r="15" spans="1:22" hidden="1" x14ac:dyDescent="0.25">
      <c r="A15" s="19">
        <v>380</v>
      </c>
      <c r="B15" s="19">
        <v>2007</v>
      </c>
      <c r="C15" s="22" t="s">
        <v>26</v>
      </c>
      <c r="D15" s="22" t="s">
        <v>25</v>
      </c>
      <c r="E15" s="25">
        <v>127</v>
      </c>
      <c r="F15" s="25">
        <v>0</v>
      </c>
      <c r="G15" s="4">
        <f>E15*1320+F15*935</f>
        <v>167640</v>
      </c>
      <c r="H15" s="25">
        <v>0</v>
      </c>
      <c r="I15" s="28">
        <f>H15*300</f>
        <v>0</v>
      </c>
      <c r="J15" s="25">
        <v>0</v>
      </c>
      <c r="K15" s="4">
        <f>J15*1900</f>
        <v>0</v>
      </c>
      <c r="L15" s="5">
        <f>G15+I15+K15</f>
        <v>167640</v>
      </c>
      <c r="N15" s="11">
        <v>167640</v>
      </c>
      <c r="P15" s="43">
        <f>L15-N15</f>
        <v>0</v>
      </c>
      <c r="R15" s="6">
        <v>127</v>
      </c>
      <c r="S15" s="6">
        <v>0</v>
      </c>
      <c r="U15" s="6">
        <f>E15-R15</f>
        <v>0</v>
      </c>
      <c r="V15" s="31">
        <f>F15-S15</f>
        <v>0</v>
      </c>
    </row>
    <row r="16" spans="1:22" hidden="1" x14ac:dyDescent="0.25">
      <c r="A16" s="19">
        <v>380</v>
      </c>
      <c r="B16" s="19">
        <v>2008</v>
      </c>
      <c r="C16" s="22" t="s">
        <v>27</v>
      </c>
      <c r="D16" s="22" t="s">
        <v>20</v>
      </c>
      <c r="E16" s="25">
        <v>26</v>
      </c>
      <c r="F16" s="25">
        <v>0</v>
      </c>
      <c r="G16" s="4">
        <f>E16*1320+F16*935</f>
        <v>34320</v>
      </c>
      <c r="H16" s="25">
        <v>0</v>
      </c>
      <c r="I16" s="28">
        <f>H16*300</f>
        <v>0</v>
      </c>
      <c r="J16" s="25">
        <v>0</v>
      </c>
      <c r="K16" s="4">
        <f>J16*1900</f>
        <v>0</v>
      </c>
      <c r="L16" s="5">
        <f>G16+I16+K16</f>
        <v>34320</v>
      </c>
      <c r="N16" s="11">
        <v>34320</v>
      </c>
      <c r="P16" s="43">
        <f>L16-N16</f>
        <v>0</v>
      </c>
      <c r="R16" s="6">
        <v>26</v>
      </c>
      <c r="S16" s="6">
        <v>0</v>
      </c>
      <c r="U16" s="6">
        <f>E16-R16</f>
        <v>0</v>
      </c>
      <c r="V16" s="31">
        <f>F16-S16</f>
        <v>0</v>
      </c>
    </row>
    <row r="17" spans="1:22" hidden="1" x14ac:dyDescent="0.25">
      <c r="A17" s="19">
        <v>380</v>
      </c>
      <c r="B17" s="19">
        <v>2010</v>
      </c>
      <c r="C17" s="22" t="s">
        <v>28</v>
      </c>
      <c r="D17" s="22" t="s">
        <v>25</v>
      </c>
      <c r="E17" s="25">
        <v>192</v>
      </c>
      <c r="F17" s="25">
        <v>0</v>
      </c>
      <c r="G17" s="4">
        <f>E17*1320+F17*935</f>
        <v>253440</v>
      </c>
      <c r="H17" s="25">
        <v>0</v>
      </c>
      <c r="I17" s="28">
        <f>H17*300</f>
        <v>0</v>
      </c>
      <c r="J17" s="25">
        <v>0</v>
      </c>
      <c r="K17" s="4">
        <f>J17*1900</f>
        <v>0</v>
      </c>
      <c r="L17" s="5">
        <f>G17+I17+K17</f>
        <v>253440</v>
      </c>
      <c r="N17" s="11">
        <v>253440</v>
      </c>
      <c r="P17" s="43">
        <f>L17-N17</f>
        <v>0</v>
      </c>
      <c r="R17" s="6">
        <v>192</v>
      </c>
      <c r="S17" s="6">
        <v>0</v>
      </c>
      <c r="U17" s="6">
        <f>E17-R17</f>
        <v>0</v>
      </c>
      <c r="V17" s="31">
        <f>F17-S17</f>
        <v>0</v>
      </c>
    </row>
    <row r="18" spans="1:22" hidden="1" x14ac:dyDescent="0.25">
      <c r="A18" s="19">
        <v>380</v>
      </c>
      <c r="B18" s="19">
        <v>2012</v>
      </c>
      <c r="C18" s="22" t="s">
        <v>29</v>
      </c>
      <c r="D18" s="22" t="s">
        <v>25</v>
      </c>
      <c r="E18" s="25">
        <v>267</v>
      </c>
      <c r="F18" s="25">
        <v>0</v>
      </c>
      <c r="G18" s="4">
        <f>E18*1320+F18*935</f>
        <v>352440</v>
      </c>
      <c r="H18" s="25">
        <v>0</v>
      </c>
      <c r="I18" s="28">
        <f>H18*300</f>
        <v>0</v>
      </c>
      <c r="J18" s="25">
        <v>0</v>
      </c>
      <c r="K18" s="4">
        <f>J18*1900</f>
        <v>0</v>
      </c>
      <c r="L18" s="5">
        <f>G18+I18+K18</f>
        <v>352440</v>
      </c>
      <c r="N18" s="11">
        <v>352440</v>
      </c>
      <c r="P18" s="43">
        <f>L18-N18</f>
        <v>0</v>
      </c>
      <c r="R18" s="6">
        <v>267</v>
      </c>
      <c r="S18" s="6">
        <v>0</v>
      </c>
      <c r="U18" s="6">
        <f>E18-R18</f>
        <v>0</v>
      </c>
      <c r="V18" s="31">
        <f>F18-S18</f>
        <v>0</v>
      </c>
    </row>
    <row r="19" spans="1:22" hidden="1" x14ac:dyDescent="0.25">
      <c r="A19" s="19">
        <v>380</v>
      </c>
      <c r="B19" s="19">
        <v>2013</v>
      </c>
      <c r="C19" s="22" t="s">
        <v>30</v>
      </c>
      <c r="D19" s="22" t="s">
        <v>25</v>
      </c>
      <c r="E19" s="25">
        <v>97</v>
      </c>
      <c r="F19" s="25">
        <v>0</v>
      </c>
      <c r="G19" s="4">
        <f>E19*1320+F19*935</f>
        <v>128040</v>
      </c>
      <c r="H19" s="25">
        <v>0</v>
      </c>
      <c r="I19" s="28">
        <f>H19*300</f>
        <v>0</v>
      </c>
      <c r="J19" s="25">
        <v>0</v>
      </c>
      <c r="K19" s="4">
        <f>J19*1900</f>
        <v>0</v>
      </c>
      <c r="L19" s="5">
        <f>G19+I19+K19</f>
        <v>128040</v>
      </c>
      <c r="N19" s="11">
        <v>128040</v>
      </c>
      <c r="P19" s="43">
        <f>L19-N19</f>
        <v>0</v>
      </c>
      <c r="R19" s="6">
        <v>97</v>
      </c>
      <c r="S19" s="6">
        <v>0</v>
      </c>
      <c r="U19" s="6">
        <f>E19-R19</f>
        <v>0</v>
      </c>
      <c r="V19" s="31">
        <f>F19-S19</f>
        <v>0</v>
      </c>
    </row>
    <row r="20" spans="1:22" hidden="1" x14ac:dyDescent="0.25">
      <c r="A20" s="19">
        <v>380</v>
      </c>
      <c r="B20" s="19">
        <v>2014</v>
      </c>
      <c r="C20" s="22" t="s">
        <v>31</v>
      </c>
      <c r="D20" s="22" t="s">
        <v>25</v>
      </c>
      <c r="E20" s="25">
        <v>211</v>
      </c>
      <c r="F20" s="25">
        <v>0</v>
      </c>
      <c r="G20" s="4">
        <f>E20*1320+F20*935</f>
        <v>278520</v>
      </c>
      <c r="H20" s="25">
        <v>0</v>
      </c>
      <c r="I20" s="28">
        <f>H20*300</f>
        <v>0</v>
      </c>
      <c r="J20" s="25">
        <v>0</v>
      </c>
      <c r="K20" s="4">
        <f>J20*1900</f>
        <v>0</v>
      </c>
      <c r="L20" s="5">
        <f>G20+I20+K20</f>
        <v>278520</v>
      </c>
      <c r="N20" s="11">
        <v>282480</v>
      </c>
      <c r="P20" s="43">
        <f>L20-N20</f>
        <v>-3960</v>
      </c>
      <c r="R20" s="6">
        <v>214</v>
      </c>
      <c r="S20" s="6">
        <v>0</v>
      </c>
      <c r="U20" s="6">
        <f>E20-R20</f>
        <v>-3</v>
      </c>
      <c r="V20" s="31">
        <f>F20-S20</f>
        <v>0</v>
      </c>
    </row>
    <row r="21" spans="1:22" x14ac:dyDescent="0.25">
      <c r="A21" s="19">
        <v>380</v>
      </c>
      <c r="B21" s="19">
        <v>2020</v>
      </c>
      <c r="C21" s="22" t="s">
        <v>34</v>
      </c>
      <c r="D21" s="22" t="s">
        <v>22</v>
      </c>
      <c r="E21" s="25">
        <v>180</v>
      </c>
      <c r="F21" s="25">
        <v>0</v>
      </c>
      <c r="G21" s="4">
        <f>E21*1320+F21*935</f>
        <v>237600</v>
      </c>
      <c r="H21" s="25">
        <v>0</v>
      </c>
      <c r="I21" s="28">
        <f>H21*300</f>
        <v>0</v>
      </c>
      <c r="J21" s="25">
        <v>0</v>
      </c>
      <c r="K21" s="4">
        <f>J21*1900</f>
        <v>0</v>
      </c>
      <c r="L21" s="5">
        <f>G21+I21+K21</f>
        <v>237600</v>
      </c>
      <c r="N21" s="11">
        <v>237600</v>
      </c>
      <c r="P21" s="43">
        <f>L21-N21</f>
        <v>0</v>
      </c>
      <c r="R21" s="6">
        <v>180</v>
      </c>
      <c r="S21" s="6">
        <v>0</v>
      </c>
      <c r="U21" s="6">
        <f>E21-R21</f>
        <v>0</v>
      </c>
      <c r="V21" s="31">
        <f>F21-S21</f>
        <v>0</v>
      </c>
    </row>
    <row r="22" spans="1:22" hidden="1" x14ac:dyDescent="0.25">
      <c r="A22" s="19">
        <v>380</v>
      </c>
      <c r="B22" s="19">
        <v>2018</v>
      </c>
      <c r="C22" s="22" t="s">
        <v>33</v>
      </c>
      <c r="D22" s="22" t="s">
        <v>25</v>
      </c>
      <c r="E22" s="25">
        <v>214</v>
      </c>
      <c r="F22" s="25">
        <v>0</v>
      </c>
      <c r="G22" s="4">
        <f>E22*1320+F22*935</f>
        <v>282480</v>
      </c>
      <c r="H22" s="25">
        <v>0</v>
      </c>
      <c r="I22" s="28">
        <f>H22*300</f>
        <v>0</v>
      </c>
      <c r="J22" s="25">
        <v>3</v>
      </c>
      <c r="K22" s="4">
        <f>J22*1900</f>
        <v>5700</v>
      </c>
      <c r="L22" s="5">
        <f>G22+I22+K22</f>
        <v>288180</v>
      </c>
      <c r="N22" s="11">
        <v>288180</v>
      </c>
      <c r="P22" s="43">
        <f>L22-N22</f>
        <v>0</v>
      </c>
      <c r="R22" s="6">
        <v>214</v>
      </c>
      <c r="S22" s="6">
        <v>0</v>
      </c>
      <c r="U22" s="6">
        <f>E22-R22</f>
        <v>0</v>
      </c>
      <c r="V22" s="31">
        <f>F22-S22</f>
        <v>0</v>
      </c>
    </row>
    <row r="23" spans="1:22" x14ac:dyDescent="0.25">
      <c r="A23" s="19">
        <v>380</v>
      </c>
      <c r="B23" s="19">
        <v>7032</v>
      </c>
      <c r="C23" s="22" t="s">
        <v>217</v>
      </c>
      <c r="D23" s="22" t="s">
        <v>214</v>
      </c>
      <c r="E23" s="25">
        <v>0</v>
      </c>
      <c r="F23" s="25">
        <v>31</v>
      </c>
      <c r="G23" s="4">
        <f>E23*1320+F23*935</f>
        <v>28985</v>
      </c>
      <c r="H23" s="25">
        <v>0</v>
      </c>
      <c r="I23" s="28">
        <f>H23*300</f>
        <v>0</v>
      </c>
      <c r="J23" s="25">
        <v>2</v>
      </c>
      <c r="K23" s="4">
        <f>J23*1900</f>
        <v>3800</v>
      </c>
      <c r="L23" s="5">
        <f>G23+I23+K23</f>
        <v>32785</v>
      </c>
      <c r="N23" s="11">
        <v>32785</v>
      </c>
      <c r="P23" s="43">
        <f>L23-N23</f>
        <v>0</v>
      </c>
      <c r="R23" s="6">
        <v>0</v>
      </c>
      <c r="S23" s="6">
        <v>31</v>
      </c>
      <c r="U23" s="6">
        <f>E23-R23</f>
        <v>0</v>
      </c>
      <c r="V23" s="31">
        <f>F23-S23</f>
        <v>0</v>
      </c>
    </row>
    <row r="24" spans="1:22" hidden="1" x14ac:dyDescent="0.25">
      <c r="A24" s="19">
        <v>380</v>
      </c>
      <c r="B24" s="19">
        <v>2022</v>
      </c>
      <c r="C24" s="22" t="s">
        <v>35</v>
      </c>
      <c r="D24" s="22" t="s">
        <v>25</v>
      </c>
      <c r="E24" s="25">
        <v>65</v>
      </c>
      <c r="F24" s="25">
        <v>0</v>
      </c>
      <c r="G24" s="4">
        <f>E24*1320+F24*935</f>
        <v>85800</v>
      </c>
      <c r="H24" s="25">
        <v>0</v>
      </c>
      <c r="I24" s="28">
        <f>H24*300</f>
        <v>0</v>
      </c>
      <c r="J24" s="25">
        <v>0</v>
      </c>
      <c r="K24" s="4">
        <f>J24*1900</f>
        <v>0</v>
      </c>
      <c r="L24" s="5">
        <f>G24+I24+K24</f>
        <v>85800</v>
      </c>
      <c r="N24" s="11">
        <v>85800</v>
      </c>
      <c r="P24" s="43">
        <f>L24-N24</f>
        <v>0</v>
      </c>
      <c r="R24" s="6">
        <v>65</v>
      </c>
      <c r="S24" s="6">
        <v>0</v>
      </c>
      <c r="U24" s="6">
        <f>E24-R24</f>
        <v>0</v>
      </c>
      <c r="V24" s="31">
        <f>F24-S24</f>
        <v>0</v>
      </c>
    </row>
    <row r="25" spans="1:22" hidden="1" x14ac:dyDescent="0.25">
      <c r="A25" s="19">
        <v>380</v>
      </c>
      <c r="B25" s="19">
        <v>2023</v>
      </c>
      <c r="C25" s="22" t="s">
        <v>36</v>
      </c>
      <c r="D25" s="22" t="s">
        <v>25</v>
      </c>
      <c r="E25" s="25">
        <v>164</v>
      </c>
      <c r="F25" s="25">
        <v>0</v>
      </c>
      <c r="G25" s="4">
        <f>E25*1320+F25*935</f>
        <v>216480</v>
      </c>
      <c r="H25" s="25">
        <v>0</v>
      </c>
      <c r="I25" s="28">
        <f>H25*300</f>
        <v>0</v>
      </c>
      <c r="J25" s="25">
        <v>0</v>
      </c>
      <c r="K25" s="4">
        <f>J25*1900</f>
        <v>0</v>
      </c>
      <c r="L25" s="5">
        <f>G25+I25+K25</f>
        <v>216480</v>
      </c>
      <c r="N25" s="11">
        <v>216480</v>
      </c>
      <c r="P25" s="43">
        <f>L25-N25</f>
        <v>0</v>
      </c>
      <c r="R25" s="6">
        <v>164</v>
      </c>
      <c r="S25" s="6">
        <v>0</v>
      </c>
      <c r="U25" s="6">
        <f>E25-R25</f>
        <v>0</v>
      </c>
      <c r="V25" s="31">
        <f>F25-S25</f>
        <v>0</v>
      </c>
    </row>
    <row r="26" spans="1:22" x14ac:dyDescent="0.25">
      <c r="A26" s="19">
        <v>380</v>
      </c>
      <c r="B26" s="19">
        <v>2166</v>
      </c>
      <c r="C26" s="22" t="s">
        <v>103</v>
      </c>
      <c r="D26" s="22" t="s">
        <v>22</v>
      </c>
      <c r="E26" s="25">
        <v>13</v>
      </c>
      <c r="F26" s="25">
        <v>0</v>
      </c>
      <c r="G26" s="4">
        <f>E26*1320+F26*935</f>
        <v>17160</v>
      </c>
      <c r="H26" s="25">
        <v>0</v>
      </c>
      <c r="I26" s="28">
        <f>H26*300</f>
        <v>0</v>
      </c>
      <c r="J26" s="25">
        <v>4</v>
      </c>
      <c r="K26" s="4">
        <f>J26*1900</f>
        <v>7600</v>
      </c>
      <c r="L26" s="5">
        <f>G26+I26+K26</f>
        <v>24760</v>
      </c>
      <c r="N26" s="11">
        <v>24760</v>
      </c>
      <c r="P26" s="43">
        <f>L26-N26</f>
        <v>0</v>
      </c>
      <c r="R26" s="6">
        <v>13</v>
      </c>
      <c r="S26" s="6">
        <v>0</v>
      </c>
      <c r="U26" s="6">
        <f>E26-R26</f>
        <v>0</v>
      </c>
      <c r="V26" s="31">
        <f>F26-S26</f>
        <v>0</v>
      </c>
    </row>
    <row r="27" spans="1:22" hidden="1" x14ac:dyDescent="0.25">
      <c r="A27" s="19">
        <v>380</v>
      </c>
      <c r="B27" s="19">
        <v>2025</v>
      </c>
      <c r="C27" s="22" t="s">
        <v>38</v>
      </c>
      <c r="D27" s="22" t="s">
        <v>25</v>
      </c>
      <c r="E27" s="25">
        <v>159</v>
      </c>
      <c r="F27" s="25">
        <v>0</v>
      </c>
      <c r="G27" s="4">
        <f>E27*1320+F27*935</f>
        <v>209880</v>
      </c>
      <c r="H27" s="25">
        <v>0</v>
      </c>
      <c r="I27" s="28">
        <f>H27*300</f>
        <v>0</v>
      </c>
      <c r="J27" s="25">
        <v>0</v>
      </c>
      <c r="K27" s="4">
        <f>J27*1900</f>
        <v>0</v>
      </c>
      <c r="L27" s="5">
        <f>G27+I27+K27</f>
        <v>209880</v>
      </c>
      <c r="N27" s="11">
        <v>209880</v>
      </c>
      <c r="P27" s="43">
        <f>L27-N27</f>
        <v>0</v>
      </c>
      <c r="R27" s="6">
        <v>159</v>
      </c>
      <c r="S27" s="6">
        <v>0</v>
      </c>
      <c r="U27" s="6">
        <f>E27-R27</f>
        <v>0</v>
      </c>
      <c r="V27" s="31">
        <f>F27-S27</f>
        <v>0</v>
      </c>
    </row>
    <row r="28" spans="1:22" x14ac:dyDescent="0.25">
      <c r="A28" s="19">
        <v>380</v>
      </c>
      <c r="B28" s="19">
        <v>5400</v>
      </c>
      <c r="C28" s="22" t="s">
        <v>202</v>
      </c>
      <c r="D28" s="22" t="s">
        <v>141</v>
      </c>
      <c r="E28" s="25">
        <v>0</v>
      </c>
      <c r="F28" s="25">
        <v>314</v>
      </c>
      <c r="G28" s="4">
        <f>E28*1320+F28*935</f>
        <v>293590</v>
      </c>
      <c r="H28" s="25">
        <v>3</v>
      </c>
      <c r="I28" s="28">
        <f>H28*300</f>
        <v>900</v>
      </c>
      <c r="J28" s="25">
        <v>0</v>
      </c>
      <c r="K28" s="4">
        <f>J28*1900</f>
        <v>0</v>
      </c>
      <c r="L28" s="5">
        <f>G28+I28+K28</f>
        <v>294490</v>
      </c>
      <c r="N28" s="11">
        <v>295425</v>
      </c>
      <c r="P28" s="43">
        <f>L28-N28</f>
        <v>-935</v>
      </c>
      <c r="R28" s="6">
        <v>0</v>
      </c>
      <c r="S28" s="6">
        <v>315</v>
      </c>
      <c r="U28" s="6">
        <f>E28-R28</f>
        <v>0</v>
      </c>
      <c r="V28" s="31">
        <f>F28-S28</f>
        <v>-1</v>
      </c>
    </row>
    <row r="29" spans="1:22" x14ac:dyDescent="0.25">
      <c r="A29" s="19">
        <v>380</v>
      </c>
      <c r="B29" s="19">
        <v>2062</v>
      </c>
      <c r="C29" s="22" t="s">
        <v>57</v>
      </c>
      <c r="D29" s="22" t="s">
        <v>22</v>
      </c>
      <c r="E29" s="25">
        <v>78</v>
      </c>
      <c r="F29" s="25">
        <v>0</v>
      </c>
      <c r="G29" s="4">
        <f>E29*1320+F29*935</f>
        <v>102960</v>
      </c>
      <c r="H29" s="25">
        <v>0</v>
      </c>
      <c r="I29" s="28">
        <f>H29*300</f>
        <v>0</v>
      </c>
      <c r="J29" s="25">
        <v>3</v>
      </c>
      <c r="K29" s="4">
        <f>J29*1900</f>
        <v>5700</v>
      </c>
      <c r="L29" s="5">
        <f>G29+I29+K29</f>
        <v>108660</v>
      </c>
      <c r="N29" s="11">
        <v>108660</v>
      </c>
      <c r="P29" s="43">
        <f>L29-N29</f>
        <v>0</v>
      </c>
      <c r="R29" s="6">
        <v>78</v>
      </c>
      <c r="S29" s="6">
        <v>0</v>
      </c>
      <c r="U29" s="6">
        <f>E29-R29</f>
        <v>0</v>
      </c>
      <c r="V29" s="31">
        <f>F29-S29</f>
        <v>0</v>
      </c>
    </row>
    <row r="30" spans="1:22" x14ac:dyDescent="0.25">
      <c r="A30" s="19">
        <v>380</v>
      </c>
      <c r="B30" s="19">
        <v>2075</v>
      </c>
      <c r="C30" s="22" t="s">
        <v>62</v>
      </c>
      <c r="D30" s="22" t="s">
        <v>22</v>
      </c>
      <c r="E30" s="25">
        <v>300</v>
      </c>
      <c r="F30" s="25">
        <v>0</v>
      </c>
      <c r="G30" s="4">
        <f>E30*1320+F30*935</f>
        <v>396000</v>
      </c>
      <c r="H30" s="25">
        <v>0</v>
      </c>
      <c r="I30" s="28">
        <f>H30*300</f>
        <v>0</v>
      </c>
      <c r="J30" s="25">
        <v>5</v>
      </c>
      <c r="K30" s="4">
        <f>J30*1900</f>
        <v>9500</v>
      </c>
      <c r="L30" s="5">
        <f>G30+I30+K30</f>
        <v>405500</v>
      </c>
      <c r="N30" s="11">
        <v>406820</v>
      </c>
      <c r="P30" s="43">
        <f>L30-N30</f>
        <v>-1320</v>
      </c>
      <c r="R30" s="6">
        <v>301</v>
      </c>
      <c r="S30" s="6">
        <v>0</v>
      </c>
      <c r="U30" s="6">
        <f>E30-R30</f>
        <v>-1</v>
      </c>
      <c r="V30" s="31">
        <f>F30-S30</f>
        <v>0</v>
      </c>
    </row>
    <row r="31" spans="1:22" x14ac:dyDescent="0.25">
      <c r="A31" s="19">
        <v>380</v>
      </c>
      <c r="B31" s="19">
        <v>2107</v>
      </c>
      <c r="C31" s="22" t="s">
        <v>76</v>
      </c>
      <c r="D31" s="22" t="s">
        <v>22</v>
      </c>
      <c r="E31" s="25">
        <v>162</v>
      </c>
      <c r="F31" s="25">
        <v>0</v>
      </c>
      <c r="G31" s="4">
        <f>E31*1320+F31*935</f>
        <v>213840</v>
      </c>
      <c r="H31" s="25">
        <v>0</v>
      </c>
      <c r="I31" s="28">
        <f>H31*300</f>
        <v>0</v>
      </c>
      <c r="J31" s="25">
        <v>0</v>
      </c>
      <c r="K31" s="4">
        <f>J31*1900</f>
        <v>0</v>
      </c>
      <c r="L31" s="5">
        <f>G31+I31+K31</f>
        <v>213840</v>
      </c>
      <c r="N31" s="11">
        <v>216480</v>
      </c>
      <c r="P31" s="43">
        <f>L31-N31</f>
        <v>-2640</v>
      </c>
      <c r="R31" s="6">
        <v>164</v>
      </c>
      <c r="S31" s="6">
        <v>0</v>
      </c>
      <c r="U31" s="6">
        <f>E31-R31</f>
        <v>-2</v>
      </c>
      <c r="V31" s="31">
        <f>F31-S31</f>
        <v>0</v>
      </c>
    </row>
    <row r="32" spans="1:22" x14ac:dyDescent="0.25">
      <c r="A32" s="19">
        <v>380</v>
      </c>
      <c r="B32" s="19">
        <v>1104</v>
      </c>
      <c r="C32" s="22" t="s">
        <v>13</v>
      </c>
      <c r="D32" s="22" t="s">
        <v>12</v>
      </c>
      <c r="E32" s="25">
        <v>0</v>
      </c>
      <c r="F32" s="25">
        <v>4.5</v>
      </c>
      <c r="G32" s="4">
        <f>E32*1320+F32*935</f>
        <v>4207.5</v>
      </c>
      <c r="H32" s="25">
        <v>0</v>
      </c>
      <c r="I32" s="28">
        <f>H32*300</f>
        <v>0</v>
      </c>
      <c r="J32" s="25">
        <v>0</v>
      </c>
      <c r="K32" s="4">
        <f>J32*1900</f>
        <v>0</v>
      </c>
      <c r="L32" s="5">
        <f>G32+I32+K32</f>
        <v>4207.5</v>
      </c>
      <c r="N32" s="11">
        <v>4207.5</v>
      </c>
      <c r="P32" s="43">
        <f>L32-N32</f>
        <v>0</v>
      </c>
      <c r="R32" s="6">
        <v>0</v>
      </c>
      <c r="S32" s="6">
        <v>4.5</v>
      </c>
      <c r="U32" s="6">
        <f>E32-R32</f>
        <v>0</v>
      </c>
      <c r="V32" s="31">
        <f>F32-S32</f>
        <v>0</v>
      </c>
    </row>
    <row r="33" spans="1:22" x14ac:dyDescent="0.25">
      <c r="A33" s="19">
        <v>380</v>
      </c>
      <c r="B33" s="19">
        <v>1110</v>
      </c>
      <c r="C33" s="22" t="s">
        <v>18</v>
      </c>
      <c r="D33" s="22" t="s">
        <v>12</v>
      </c>
      <c r="E33" s="25">
        <v>0</v>
      </c>
      <c r="F33" s="25">
        <v>116.50000000000001</v>
      </c>
      <c r="G33" s="4">
        <f>E33*1320+F33*935</f>
        <v>108927.50000000001</v>
      </c>
      <c r="H33" s="25">
        <v>1</v>
      </c>
      <c r="I33" s="28">
        <f>H33*300</f>
        <v>300</v>
      </c>
      <c r="J33" s="25">
        <v>1</v>
      </c>
      <c r="K33" s="4">
        <f>J33*1900</f>
        <v>1900</v>
      </c>
      <c r="L33" s="5">
        <f>G33+I33+K33</f>
        <v>111127.50000000001</v>
      </c>
      <c r="N33" s="11">
        <v>112997.50000000001</v>
      </c>
      <c r="P33" s="43">
        <f>L33-N33</f>
        <v>-1870</v>
      </c>
      <c r="R33" s="6">
        <v>0</v>
      </c>
      <c r="S33" s="6">
        <v>118.50000000000001</v>
      </c>
      <c r="U33" s="6">
        <f>E33-R33</f>
        <v>0</v>
      </c>
      <c r="V33" s="31">
        <f>F33-S33</f>
        <v>-2</v>
      </c>
    </row>
    <row r="34" spans="1:22" x14ac:dyDescent="0.25">
      <c r="A34" s="19">
        <v>380</v>
      </c>
      <c r="B34" s="19">
        <v>3031</v>
      </c>
      <c r="C34" s="22" t="s">
        <v>137</v>
      </c>
      <c r="D34" s="22" t="s">
        <v>129</v>
      </c>
      <c r="E34" s="25">
        <v>10</v>
      </c>
      <c r="F34" s="25">
        <v>0</v>
      </c>
      <c r="G34" s="4">
        <f>E34*1320+F34*935</f>
        <v>13200</v>
      </c>
      <c r="H34" s="25">
        <v>1</v>
      </c>
      <c r="I34" s="28">
        <f>H34*300</f>
        <v>300</v>
      </c>
      <c r="J34" s="25">
        <v>4</v>
      </c>
      <c r="K34" s="4">
        <f>J34*1900</f>
        <v>7600</v>
      </c>
      <c r="L34" s="5">
        <f>G34+I34+K34</f>
        <v>21100</v>
      </c>
      <c r="N34" s="11">
        <v>21100</v>
      </c>
      <c r="P34" s="43">
        <f>L34-N34</f>
        <v>0</v>
      </c>
      <c r="R34" s="6">
        <v>10</v>
      </c>
      <c r="S34" s="6">
        <v>0</v>
      </c>
      <c r="U34" s="6">
        <f>E34-R34</f>
        <v>0</v>
      </c>
      <c r="V34" s="31">
        <f>F34-S34</f>
        <v>0</v>
      </c>
    </row>
    <row r="35" spans="1:22" x14ac:dyDescent="0.25">
      <c r="A35" s="19">
        <v>380</v>
      </c>
      <c r="B35" s="19">
        <v>2203</v>
      </c>
      <c r="C35" s="22" t="s">
        <v>127</v>
      </c>
      <c r="D35" s="22" t="s">
        <v>22</v>
      </c>
      <c r="E35" s="25">
        <v>34</v>
      </c>
      <c r="F35" s="25">
        <v>0</v>
      </c>
      <c r="G35" s="4">
        <f>E35*1320+F35*935</f>
        <v>44880</v>
      </c>
      <c r="H35" s="25">
        <v>0</v>
      </c>
      <c r="I35" s="28">
        <f>H35*300</f>
        <v>0</v>
      </c>
      <c r="J35" s="25">
        <v>3</v>
      </c>
      <c r="K35" s="4">
        <f>J35*1900</f>
        <v>5700</v>
      </c>
      <c r="L35" s="5">
        <f>G35+I35+K35</f>
        <v>50580</v>
      </c>
      <c r="N35" s="11">
        <v>50580</v>
      </c>
      <c r="P35" s="43">
        <f>L35-N35</f>
        <v>0</v>
      </c>
      <c r="R35" s="6">
        <v>34</v>
      </c>
      <c r="S35" s="6">
        <v>0</v>
      </c>
      <c r="U35" s="6">
        <f>E35-R35</f>
        <v>0</v>
      </c>
      <c r="V35" s="31">
        <f>F35-S35</f>
        <v>0</v>
      </c>
    </row>
    <row r="36" spans="1:22" x14ac:dyDescent="0.25">
      <c r="A36" s="19">
        <v>380</v>
      </c>
      <c r="B36" s="19">
        <v>4001</v>
      </c>
      <c r="C36" s="22" t="s">
        <v>170</v>
      </c>
      <c r="D36" s="22" t="s">
        <v>47</v>
      </c>
      <c r="E36" s="25">
        <v>0</v>
      </c>
      <c r="F36" s="25">
        <v>586.49999999999966</v>
      </c>
      <c r="G36" s="4">
        <f>E36*1320+F36*935</f>
        <v>548377.49999999965</v>
      </c>
      <c r="H36" s="25">
        <v>5</v>
      </c>
      <c r="I36" s="28">
        <f>H36*300</f>
        <v>1500</v>
      </c>
      <c r="J36" s="25">
        <v>0</v>
      </c>
      <c r="K36" s="4">
        <f>J36*1900</f>
        <v>0</v>
      </c>
      <c r="L36" s="5">
        <f>G36+I36+K36</f>
        <v>549877.49999999965</v>
      </c>
      <c r="N36" s="11">
        <v>552682.50000000012</v>
      </c>
      <c r="P36" s="43">
        <f>L36-N36</f>
        <v>-2805.0000000004657</v>
      </c>
      <c r="R36" s="6">
        <v>0</v>
      </c>
      <c r="S36" s="6">
        <v>589.50000000000011</v>
      </c>
      <c r="U36" s="6">
        <f>E36-R36</f>
        <v>0</v>
      </c>
      <c r="V36" s="31">
        <f>F36-S36</f>
        <v>-3.0000000000004547</v>
      </c>
    </row>
    <row r="37" spans="1:22" x14ac:dyDescent="0.25">
      <c r="A37" s="19">
        <v>380</v>
      </c>
      <c r="B37" s="19">
        <v>2036</v>
      </c>
      <c r="C37" s="22" t="s">
        <v>43</v>
      </c>
      <c r="D37" s="22" t="s">
        <v>22</v>
      </c>
      <c r="E37" s="25">
        <v>217</v>
      </c>
      <c r="F37" s="25">
        <v>0</v>
      </c>
      <c r="G37" s="4">
        <f>E37*1320+F37*935</f>
        <v>286440</v>
      </c>
      <c r="H37" s="25">
        <v>0</v>
      </c>
      <c r="I37" s="28">
        <f>H37*300</f>
        <v>0</v>
      </c>
      <c r="J37" s="25">
        <v>0</v>
      </c>
      <c r="K37" s="4">
        <f>J37*1900</f>
        <v>0</v>
      </c>
      <c r="L37" s="5">
        <f>G37+I37+K37</f>
        <v>286440</v>
      </c>
      <c r="N37" s="11">
        <v>286440</v>
      </c>
      <c r="P37" s="43">
        <f>L37-N37</f>
        <v>0</v>
      </c>
      <c r="R37" s="6">
        <v>217</v>
      </c>
      <c r="S37" s="6">
        <v>0</v>
      </c>
      <c r="U37" s="6">
        <f>E37-R37</f>
        <v>0</v>
      </c>
      <c r="V37" s="31">
        <f>F37-S37</f>
        <v>0</v>
      </c>
    </row>
    <row r="38" spans="1:22" x14ac:dyDescent="0.25">
      <c r="A38" s="19">
        <v>380</v>
      </c>
      <c r="B38" s="19">
        <v>4100</v>
      </c>
      <c r="C38" s="22" t="s">
        <v>186</v>
      </c>
      <c r="D38" s="22" t="s">
        <v>22</v>
      </c>
      <c r="E38" s="25">
        <v>0</v>
      </c>
      <c r="F38" s="25">
        <v>625</v>
      </c>
      <c r="G38" s="4">
        <f>E38*1320+F38*935</f>
        <v>584375</v>
      </c>
      <c r="H38" s="25">
        <v>1</v>
      </c>
      <c r="I38" s="28">
        <f>H38*300</f>
        <v>300</v>
      </c>
      <c r="J38" s="25">
        <v>0</v>
      </c>
      <c r="K38" s="4">
        <f>J38*1900</f>
        <v>0</v>
      </c>
      <c r="L38" s="5">
        <f>G38+I38+K38</f>
        <v>584675</v>
      </c>
      <c r="N38" s="11">
        <v>588415</v>
      </c>
      <c r="P38" s="43">
        <f>L38-N38</f>
        <v>-3740</v>
      </c>
      <c r="R38" s="6">
        <v>0</v>
      </c>
      <c r="S38" s="6">
        <v>629</v>
      </c>
      <c r="U38" s="6">
        <f>E38-R38</f>
        <v>0</v>
      </c>
      <c r="V38" s="31">
        <f>F38-S38</f>
        <v>-4</v>
      </c>
    </row>
    <row r="39" spans="1:22" x14ac:dyDescent="0.25">
      <c r="A39" s="19">
        <v>380</v>
      </c>
      <c r="B39" s="19">
        <v>2087</v>
      </c>
      <c r="C39" s="22" t="s">
        <v>68</v>
      </c>
      <c r="D39" s="22" t="s">
        <v>22</v>
      </c>
      <c r="E39" s="25">
        <v>219</v>
      </c>
      <c r="F39" s="25">
        <v>0</v>
      </c>
      <c r="G39" s="4">
        <f>E39*1320+F39*935</f>
        <v>289080</v>
      </c>
      <c r="H39" s="25">
        <v>2</v>
      </c>
      <c r="I39" s="28">
        <f>H39*300</f>
        <v>600</v>
      </c>
      <c r="J39" s="25">
        <v>0</v>
      </c>
      <c r="K39" s="4">
        <f>J39*1900</f>
        <v>0</v>
      </c>
      <c r="L39" s="5">
        <f>G39+I39+K39</f>
        <v>289680</v>
      </c>
      <c r="N39" s="11">
        <v>289680</v>
      </c>
      <c r="P39" s="43">
        <f>L39-N39</f>
        <v>0</v>
      </c>
      <c r="R39" s="6">
        <v>219</v>
      </c>
      <c r="S39" s="6">
        <v>0</v>
      </c>
      <c r="U39" s="6">
        <f>E39-R39</f>
        <v>0</v>
      </c>
      <c r="V39" s="31">
        <f>F39-S39</f>
        <v>0</v>
      </c>
    </row>
    <row r="40" spans="1:22" x14ac:dyDescent="0.25">
      <c r="A40" s="19">
        <v>380</v>
      </c>
      <c r="B40" s="19">
        <v>2094</v>
      </c>
      <c r="C40" s="22" t="s">
        <v>71</v>
      </c>
      <c r="D40" s="22" t="s">
        <v>22</v>
      </c>
      <c r="E40" s="25">
        <v>215</v>
      </c>
      <c r="F40" s="25">
        <v>0</v>
      </c>
      <c r="G40" s="4">
        <f>E40*1320+F40*935</f>
        <v>283800</v>
      </c>
      <c r="H40" s="25">
        <v>1</v>
      </c>
      <c r="I40" s="28">
        <f>H40*300</f>
        <v>300</v>
      </c>
      <c r="J40" s="25">
        <v>0</v>
      </c>
      <c r="K40" s="4">
        <f>J40*1900</f>
        <v>0</v>
      </c>
      <c r="L40" s="5">
        <f>G40+I40+K40</f>
        <v>284100</v>
      </c>
      <c r="N40" s="11">
        <v>284100</v>
      </c>
      <c r="P40" s="43">
        <f>L40-N40</f>
        <v>0</v>
      </c>
      <c r="R40" s="6">
        <v>215</v>
      </c>
      <c r="S40" s="6">
        <v>0</v>
      </c>
      <c r="U40" s="6">
        <f>E40-R40</f>
        <v>0</v>
      </c>
      <c r="V40" s="31">
        <f>F40-S40</f>
        <v>0</v>
      </c>
    </row>
    <row r="41" spans="1:22" x14ac:dyDescent="0.25">
      <c r="A41" s="19">
        <v>380</v>
      </c>
      <c r="B41" s="19">
        <v>7031</v>
      </c>
      <c r="C41" s="22" t="s">
        <v>216</v>
      </c>
      <c r="D41" s="22" t="s">
        <v>214</v>
      </c>
      <c r="E41" s="25">
        <v>78.000000000000014</v>
      </c>
      <c r="F41" s="25">
        <v>0</v>
      </c>
      <c r="G41" s="4">
        <f>E41*1320+F41*935</f>
        <v>102960.00000000001</v>
      </c>
      <c r="H41" s="25">
        <v>0</v>
      </c>
      <c r="I41" s="28">
        <f>H41*300</f>
        <v>0</v>
      </c>
      <c r="J41" s="25">
        <v>1</v>
      </c>
      <c r="K41" s="4">
        <f>J41*1900</f>
        <v>1900</v>
      </c>
      <c r="L41" s="5">
        <f>G41+I41+K41</f>
        <v>104860.00000000001</v>
      </c>
      <c r="N41" s="11">
        <v>104860.00000000001</v>
      </c>
      <c r="P41" s="43">
        <f>L41-N41</f>
        <v>0</v>
      </c>
      <c r="R41" s="6">
        <v>78.000000000000014</v>
      </c>
      <c r="S41" s="6">
        <v>0</v>
      </c>
      <c r="U41" s="6">
        <f>E41-R41</f>
        <v>0</v>
      </c>
      <c r="V41" s="31">
        <f>F41-S41</f>
        <v>0</v>
      </c>
    </row>
    <row r="42" spans="1:22" x14ac:dyDescent="0.25">
      <c r="A42" s="19">
        <v>380</v>
      </c>
      <c r="B42" s="19">
        <v>3024</v>
      </c>
      <c r="C42" s="22" t="s">
        <v>134</v>
      </c>
      <c r="D42" s="22" t="s">
        <v>129</v>
      </c>
      <c r="E42" s="25">
        <v>102</v>
      </c>
      <c r="F42" s="25">
        <v>0</v>
      </c>
      <c r="G42" s="4">
        <f>E42*1320+F42*935</f>
        <v>134640</v>
      </c>
      <c r="H42" s="25">
        <v>0</v>
      </c>
      <c r="I42" s="28">
        <f>H42*300</f>
        <v>0</v>
      </c>
      <c r="J42" s="25">
        <v>0</v>
      </c>
      <c r="K42" s="4">
        <f>J42*1900</f>
        <v>0</v>
      </c>
      <c r="L42" s="5">
        <f>G42+I42+K42</f>
        <v>134640</v>
      </c>
      <c r="N42" s="11">
        <v>134640</v>
      </c>
      <c r="P42" s="43">
        <f>L42-N42</f>
        <v>0</v>
      </c>
      <c r="R42" s="6">
        <v>102</v>
      </c>
      <c r="S42" s="6">
        <v>0</v>
      </c>
      <c r="U42" s="6">
        <f>E42-R42</f>
        <v>0</v>
      </c>
      <c r="V42" s="31">
        <f>F42-S42</f>
        <v>0</v>
      </c>
    </row>
    <row r="43" spans="1:22" x14ac:dyDescent="0.25">
      <c r="A43" s="19">
        <v>380</v>
      </c>
      <c r="B43" s="19">
        <v>2015</v>
      </c>
      <c r="C43" s="22" t="s">
        <v>32</v>
      </c>
      <c r="D43" s="22" t="s">
        <v>22</v>
      </c>
      <c r="E43" s="25">
        <v>81</v>
      </c>
      <c r="F43" s="25">
        <v>0</v>
      </c>
      <c r="G43" s="4">
        <f>E43*1320+F43*935</f>
        <v>106920</v>
      </c>
      <c r="H43" s="25">
        <v>0</v>
      </c>
      <c r="I43" s="28">
        <f>H43*300</f>
        <v>0</v>
      </c>
      <c r="J43" s="25">
        <v>1</v>
      </c>
      <c r="K43" s="4">
        <f>J43*1900</f>
        <v>1900</v>
      </c>
      <c r="L43" s="5">
        <f>G43+I43+K43</f>
        <v>108820</v>
      </c>
      <c r="N43" s="11">
        <v>108820</v>
      </c>
      <c r="P43" s="43">
        <f>L43-N43</f>
        <v>0</v>
      </c>
      <c r="R43" s="6">
        <v>81</v>
      </c>
      <c r="S43" s="6">
        <v>0</v>
      </c>
      <c r="U43" s="6">
        <f>E43-R43</f>
        <v>0</v>
      </c>
      <c r="V43" s="31">
        <f>F43-S43</f>
        <v>0</v>
      </c>
    </row>
    <row r="44" spans="1:22" x14ac:dyDescent="0.25">
      <c r="A44" s="19">
        <v>380</v>
      </c>
      <c r="B44" s="19">
        <v>2186</v>
      </c>
      <c r="C44" s="22" t="s">
        <v>117</v>
      </c>
      <c r="D44" s="22" t="s">
        <v>22</v>
      </c>
      <c r="E44" s="25">
        <v>118</v>
      </c>
      <c r="F44" s="25">
        <v>0</v>
      </c>
      <c r="G44" s="4">
        <f>E44*1320+F44*935</f>
        <v>155760</v>
      </c>
      <c r="H44" s="25">
        <v>0</v>
      </c>
      <c r="I44" s="28">
        <f>H44*300</f>
        <v>0</v>
      </c>
      <c r="J44" s="25">
        <v>0</v>
      </c>
      <c r="K44" s="4">
        <f>J44*1900</f>
        <v>0</v>
      </c>
      <c r="L44" s="5">
        <f>G44+I44+K44</f>
        <v>155760</v>
      </c>
      <c r="N44" s="11">
        <v>155760</v>
      </c>
      <c r="P44" s="43">
        <f>L44-N44</f>
        <v>0</v>
      </c>
      <c r="R44" s="6">
        <v>118</v>
      </c>
      <c r="S44" s="6">
        <v>0</v>
      </c>
      <c r="U44" s="6">
        <f>E44-R44</f>
        <v>0</v>
      </c>
      <c r="V44" s="31">
        <f>F44-S44</f>
        <v>0</v>
      </c>
    </row>
    <row r="45" spans="1:22" x14ac:dyDescent="0.25">
      <c r="A45" s="19">
        <v>380</v>
      </c>
      <c r="B45" s="19">
        <v>2110</v>
      </c>
      <c r="C45" s="22" t="s">
        <v>77</v>
      </c>
      <c r="D45" s="22" t="s">
        <v>22</v>
      </c>
      <c r="E45" s="25">
        <v>104</v>
      </c>
      <c r="F45" s="25">
        <v>0</v>
      </c>
      <c r="G45" s="4">
        <f>E45*1320+F45*935</f>
        <v>137280</v>
      </c>
      <c r="H45" s="25">
        <v>2</v>
      </c>
      <c r="I45" s="28">
        <f>H45*300</f>
        <v>600</v>
      </c>
      <c r="J45" s="25">
        <v>5</v>
      </c>
      <c r="K45" s="4">
        <f>J45*1900</f>
        <v>9500</v>
      </c>
      <c r="L45" s="5">
        <f>G45+I45+K45</f>
        <v>147380</v>
      </c>
      <c r="N45" s="11">
        <v>147380</v>
      </c>
      <c r="P45" s="43">
        <f>L45-N45</f>
        <v>0</v>
      </c>
      <c r="R45" s="6">
        <v>104</v>
      </c>
      <c r="S45" s="6">
        <v>0</v>
      </c>
      <c r="U45" s="6">
        <f>E45-R45</f>
        <v>0</v>
      </c>
      <c r="V45" s="31">
        <f>F45-S45</f>
        <v>0</v>
      </c>
    </row>
    <row r="46" spans="1:22" x14ac:dyDescent="0.25">
      <c r="A46" s="19">
        <v>380</v>
      </c>
      <c r="B46" s="19">
        <v>2111</v>
      </c>
      <c r="C46" s="22" t="s">
        <v>78</v>
      </c>
      <c r="D46" s="22" t="s">
        <v>22</v>
      </c>
      <c r="E46" s="25">
        <v>47</v>
      </c>
      <c r="F46" s="25">
        <v>0</v>
      </c>
      <c r="G46" s="4">
        <f>E46*1320+F46*935</f>
        <v>62040</v>
      </c>
      <c r="H46" s="25">
        <v>4</v>
      </c>
      <c r="I46" s="28">
        <f>H46*300</f>
        <v>1200</v>
      </c>
      <c r="J46" s="25">
        <v>4</v>
      </c>
      <c r="K46" s="4">
        <f>J46*1900</f>
        <v>7600</v>
      </c>
      <c r="L46" s="5">
        <f>G46+I46+K46</f>
        <v>70840</v>
      </c>
      <c r="N46" s="11">
        <v>70840</v>
      </c>
      <c r="P46" s="43">
        <f>L46-N46</f>
        <v>0</v>
      </c>
      <c r="R46" s="6">
        <v>47</v>
      </c>
      <c r="S46" s="6">
        <v>0</v>
      </c>
      <c r="U46" s="6">
        <f>E46-R46</f>
        <v>0</v>
      </c>
      <c r="V46" s="31">
        <f>F46-S46</f>
        <v>0</v>
      </c>
    </row>
    <row r="47" spans="1:22" x14ac:dyDescent="0.25">
      <c r="A47" s="19">
        <v>380</v>
      </c>
      <c r="B47" s="19">
        <v>2024</v>
      </c>
      <c r="C47" s="22" t="s">
        <v>37</v>
      </c>
      <c r="D47" s="22" t="s">
        <v>22</v>
      </c>
      <c r="E47" s="25">
        <v>212</v>
      </c>
      <c r="F47" s="25">
        <v>0</v>
      </c>
      <c r="G47" s="4">
        <f>E47*1320+F47*935</f>
        <v>279840</v>
      </c>
      <c r="H47" s="25">
        <v>0</v>
      </c>
      <c r="I47" s="28">
        <f>H47*300</f>
        <v>0</v>
      </c>
      <c r="J47" s="25">
        <v>1</v>
      </c>
      <c r="K47" s="4">
        <f>J47*1900</f>
        <v>1900</v>
      </c>
      <c r="L47" s="5">
        <f>G47+I47+K47</f>
        <v>281740</v>
      </c>
      <c r="N47" s="11">
        <v>281740</v>
      </c>
      <c r="P47" s="43">
        <f>L47-N47</f>
        <v>0</v>
      </c>
      <c r="R47" s="6">
        <v>212</v>
      </c>
      <c r="S47" s="6">
        <v>0</v>
      </c>
      <c r="U47" s="6">
        <f>E47-R47</f>
        <v>0</v>
      </c>
      <c r="V47" s="31">
        <f>F47-S47</f>
        <v>0</v>
      </c>
    </row>
    <row r="48" spans="1:22" x14ac:dyDescent="0.25">
      <c r="A48" s="19">
        <v>380</v>
      </c>
      <c r="B48" s="19">
        <v>2112</v>
      </c>
      <c r="C48" s="22" t="s">
        <v>79</v>
      </c>
      <c r="D48" s="22" t="s">
        <v>22</v>
      </c>
      <c r="E48" s="25">
        <v>45</v>
      </c>
      <c r="F48" s="25">
        <v>0</v>
      </c>
      <c r="G48" s="4">
        <f>E48*1320+F48*935</f>
        <v>59400</v>
      </c>
      <c r="H48" s="25">
        <v>0</v>
      </c>
      <c r="I48" s="28">
        <f>H48*300</f>
        <v>0</v>
      </c>
      <c r="J48" s="25">
        <v>2</v>
      </c>
      <c r="K48" s="4">
        <f>J48*1900</f>
        <v>3800</v>
      </c>
      <c r="L48" s="5">
        <f>G48+I48+K48</f>
        <v>63200</v>
      </c>
      <c r="N48" s="11">
        <v>63200</v>
      </c>
      <c r="P48" s="43">
        <f>L48-N48</f>
        <v>0</v>
      </c>
      <c r="R48" s="6">
        <v>45</v>
      </c>
      <c r="S48" s="6">
        <v>0</v>
      </c>
      <c r="U48" s="6">
        <f>E48-R48</f>
        <v>0</v>
      </c>
      <c r="V48" s="31">
        <f>F48-S48</f>
        <v>0</v>
      </c>
    </row>
    <row r="49" spans="1:22" x14ac:dyDescent="0.25">
      <c r="A49" s="19">
        <v>380</v>
      </c>
      <c r="B49" s="19">
        <v>7035</v>
      </c>
      <c r="C49" s="22" t="s">
        <v>221</v>
      </c>
      <c r="D49" s="22" t="s">
        <v>214</v>
      </c>
      <c r="E49" s="25">
        <v>41</v>
      </c>
      <c r="F49" s="25">
        <v>0</v>
      </c>
      <c r="G49" s="4">
        <f>E49*1320+F49*935</f>
        <v>54120</v>
      </c>
      <c r="H49" s="25">
        <v>0</v>
      </c>
      <c r="I49" s="28">
        <f>H49*300</f>
        <v>0</v>
      </c>
      <c r="J49" s="25">
        <v>0</v>
      </c>
      <c r="K49" s="4">
        <f>J49*1900</f>
        <v>0</v>
      </c>
      <c r="L49" s="5">
        <f>G49+I49+K49</f>
        <v>54120</v>
      </c>
      <c r="N49" s="11">
        <v>54120</v>
      </c>
      <c r="P49" s="43">
        <f>L49-N49</f>
        <v>0</v>
      </c>
      <c r="R49" s="6">
        <v>41</v>
      </c>
      <c r="S49" s="6">
        <v>0</v>
      </c>
      <c r="U49" s="6">
        <f>E49-R49</f>
        <v>0</v>
      </c>
      <c r="V49" s="31">
        <f>F49-S49</f>
        <v>0</v>
      </c>
    </row>
    <row r="50" spans="1:22" x14ac:dyDescent="0.25">
      <c r="A50" s="19">
        <v>380</v>
      </c>
      <c r="B50" s="19">
        <v>2167</v>
      </c>
      <c r="C50" s="22" t="s">
        <v>104</v>
      </c>
      <c r="D50" s="22" t="s">
        <v>22</v>
      </c>
      <c r="E50" s="25">
        <v>71</v>
      </c>
      <c r="F50" s="25">
        <v>0</v>
      </c>
      <c r="G50" s="4">
        <f>E50*1320+F50*935</f>
        <v>93720</v>
      </c>
      <c r="H50" s="25">
        <v>0</v>
      </c>
      <c r="I50" s="28">
        <f>H50*300</f>
        <v>0</v>
      </c>
      <c r="J50" s="25">
        <v>1</v>
      </c>
      <c r="K50" s="4">
        <f>J50*1900</f>
        <v>1900</v>
      </c>
      <c r="L50" s="5">
        <f>G50+I50+K50</f>
        <v>95620</v>
      </c>
      <c r="N50" s="11">
        <v>95620</v>
      </c>
      <c r="P50" s="43">
        <f>L50-N50</f>
        <v>0</v>
      </c>
      <c r="R50" s="6">
        <v>71</v>
      </c>
      <c r="S50" s="6">
        <v>0</v>
      </c>
      <c r="U50" s="6">
        <f>E50-R50</f>
        <v>0</v>
      </c>
      <c r="V50" s="31">
        <f>F50-S50</f>
        <v>0</v>
      </c>
    </row>
    <row r="51" spans="1:22" hidden="1" x14ac:dyDescent="0.25">
      <c r="A51" s="19">
        <v>380</v>
      </c>
      <c r="B51" s="19">
        <v>2077</v>
      </c>
      <c r="C51" s="22" t="s">
        <v>63</v>
      </c>
      <c r="D51" s="22" t="s">
        <v>25</v>
      </c>
      <c r="E51" s="25">
        <v>90</v>
      </c>
      <c r="F51" s="25">
        <v>0</v>
      </c>
      <c r="G51" s="4">
        <f>E51*1320+F51*935</f>
        <v>118800</v>
      </c>
      <c r="H51" s="25">
        <v>0</v>
      </c>
      <c r="I51" s="28">
        <f>H51*300</f>
        <v>0</v>
      </c>
      <c r="J51" s="25">
        <v>0</v>
      </c>
      <c r="K51" s="4">
        <f>J51*1900</f>
        <v>0</v>
      </c>
      <c r="L51" s="5">
        <f>G51+I51+K51</f>
        <v>118800</v>
      </c>
      <c r="N51" s="11">
        <v>120120</v>
      </c>
      <c r="P51" s="43">
        <f>L51-N51</f>
        <v>-1320</v>
      </c>
      <c r="R51" s="6">
        <v>91</v>
      </c>
      <c r="S51" s="6">
        <v>0</v>
      </c>
      <c r="U51" s="6">
        <f>E51-R51</f>
        <v>-1</v>
      </c>
      <c r="V51" s="31">
        <f>F51-S51</f>
        <v>0</v>
      </c>
    </row>
    <row r="52" spans="1:22" hidden="1" x14ac:dyDescent="0.25">
      <c r="A52" s="19">
        <v>380</v>
      </c>
      <c r="B52" s="19">
        <v>2078</v>
      </c>
      <c r="C52" s="22" t="s">
        <v>64</v>
      </c>
      <c r="D52" s="22" t="s">
        <v>25</v>
      </c>
      <c r="E52" s="25">
        <v>220</v>
      </c>
      <c r="F52" s="25">
        <v>0</v>
      </c>
      <c r="G52" s="4">
        <f>E52*1320+F52*935</f>
        <v>290400</v>
      </c>
      <c r="H52" s="25">
        <v>0</v>
      </c>
      <c r="I52" s="28">
        <f>H52*300</f>
        <v>0</v>
      </c>
      <c r="J52" s="25">
        <v>2</v>
      </c>
      <c r="K52" s="4">
        <f>J52*1900</f>
        <v>3800</v>
      </c>
      <c r="L52" s="5">
        <f>G52+I52+K52</f>
        <v>294200</v>
      </c>
      <c r="N52" s="11">
        <v>299480</v>
      </c>
      <c r="P52" s="43">
        <f>L52-N52</f>
        <v>-5280</v>
      </c>
      <c r="R52" s="6">
        <v>224</v>
      </c>
      <c r="S52" s="6">
        <v>0</v>
      </c>
      <c r="U52" s="6">
        <f>E52-R52</f>
        <v>-4</v>
      </c>
      <c r="V52" s="31">
        <f>F52-S52</f>
        <v>0</v>
      </c>
    </row>
    <row r="53" spans="1:22" x14ac:dyDescent="0.25">
      <c r="A53" s="19">
        <v>380</v>
      </c>
      <c r="B53" s="19">
        <v>3028</v>
      </c>
      <c r="C53" s="22" t="s">
        <v>136</v>
      </c>
      <c r="D53" s="22" t="s">
        <v>129</v>
      </c>
      <c r="E53" s="25">
        <v>14</v>
      </c>
      <c r="F53" s="25">
        <v>0</v>
      </c>
      <c r="G53" s="4">
        <f>E53*1320+F53*935</f>
        <v>18480</v>
      </c>
      <c r="H53" s="25">
        <v>0</v>
      </c>
      <c r="I53" s="28">
        <f>H53*300</f>
        <v>0</v>
      </c>
      <c r="J53" s="25">
        <v>6</v>
      </c>
      <c r="K53" s="4">
        <f>J53*1900</f>
        <v>11400</v>
      </c>
      <c r="L53" s="5">
        <f>G53+I53+K53</f>
        <v>29880</v>
      </c>
      <c r="N53" s="11">
        <v>29880</v>
      </c>
      <c r="P53" s="43">
        <f>L53-N53</f>
        <v>0</v>
      </c>
      <c r="R53" s="6">
        <v>14</v>
      </c>
      <c r="S53" s="6">
        <v>0</v>
      </c>
      <c r="U53" s="6">
        <f>E53-R53</f>
        <v>0</v>
      </c>
      <c r="V53" s="31">
        <f>F53-S53</f>
        <v>0</v>
      </c>
    </row>
    <row r="54" spans="1:22" x14ac:dyDescent="0.25">
      <c r="A54" s="19">
        <v>380</v>
      </c>
      <c r="B54" s="19">
        <v>2147</v>
      </c>
      <c r="C54" s="22" t="s">
        <v>99</v>
      </c>
      <c r="D54" s="22" t="s">
        <v>22</v>
      </c>
      <c r="E54" s="25">
        <v>21</v>
      </c>
      <c r="F54" s="25">
        <v>0</v>
      </c>
      <c r="G54" s="4">
        <f>E54*1320+F54*935</f>
        <v>27720</v>
      </c>
      <c r="H54" s="25">
        <v>1</v>
      </c>
      <c r="I54" s="28">
        <f>H54*300</f>
        <v>300</v>
      </c>
      <c r="J54" s="25">
        <v>1</v>
      </c>
      <c r="K54" s="4">
        <f>J54*1900</f>
        <v>1900</v>
      </c>
      <c r="L54" s="5">
        <f>G54+I54+K54</f>
        <v>29920</v>
      </c>
      <c r="N54" s="11">
        <v>29920</v>
      </c>
      <c r="P54" s="43">
        <f>L54-N54</f>
        <v>0</v>
      </c>
      <c r="R54" s="6">
        <v>21</v>
      </c>
      <c r="S54" s="6">
        <v>0</v>
      </c>
      <c r="U54" s="6">
        <f>E54-R54</f>
        <v>0</v>
      </c>
      <c r="V54" s="31">
        <f>F54-S54</f>
        <v>0</v>
      </c>
    </row>
    <row r="55" spans="1:22" x14ac:dyDescent="0.25">
      <c r="A55" s="19">
        <v>380</v>
      </c>
      <c r="B55" s="19">
        <v>2120</v>
      </c>
      <c r="C55" s="22" t="s">
        <v>84</v>
      </c>
      <c r="D55" s="22" t="s">
        <v>22</v>
      </c>
      <c r="E55" s="25">
        <v>155</v>
      </c>
      <c r="F55" s="25">
        <v>0</v>
      </c>
      <c r="G55" s="4">
        <f>E55*1320+F55*935</f>
        <v>204600</v>
      </c>
      <c r="H55" s="25">
        <v>0</v>
      </c>
      <c r="I55" s="28">
        <f>H55*300</f>
        <v>0</v>
      </c>
      <c r="J55" s="25">
        <v>0</v>
      </c>
      <c r="K55" s="4">
        <f>J55*1900</f>
        <v>0</v>
      </c>
      <c r="L55" s="5">
        <f>G55+I55+K55</f>
        <v>204600</v>
      </c>
      <c r="N55" s="11">
        <v>204600</v>
      </c>
      <c r="P55" s="43">
        <f>L55-N55</f>
        <v>0</v>
      </c>
      <c r="R55" s="6">
        <v>155</v>
      </c>
      <c r="S55" s="6">
        <v>0</v>
      </c>
      <c r="U55" s="6">
        <f>E55-R55</f>
        <v>0</v>
      </c>
      <c r="V55" s="31">
        <f>F55-S55</f>
        <v>0</v>
      </c>
    </row>
    <row r="56" spans="1:22" x14ac:dyDescent="0.25">
      <c r="A56" s="19">
        <v>380</v>
      </c>
      <c r="B56" s="19">
        <v>1106</v>
      </c>
      <c r="C56" s="22" t="s">
        <v>15</v>
      </c>
      <c r="D56" s="22" t="s">
        <v>12</v>
      </c>
      <c r="E56" s="25">
        <v>0</v>
      </c>
      <c r="F56" s="25">
        <v>0</v>
      </c>
      <c r="G56" s="4">
        <f>E56*1320+F56*935</f>
        <v>0</v>
      </c>
      <c r="H56" s="25">
        <v>0</v>
      </c>
      <c r="I56" s="28">
        <f>H56*300</f>
        <v>0</v>
      </c>
      <c r="J56" s="25">
        <v>0</v>
      </c>
      <c r="K56" s="4">
        <f>J56*1900</f>
        <v>0</v>
      </c>
      <c r="L56" s="5">
        <f>G56+I56+K56</f>
        <v>0</v>
      </c>
      <c r="N56" s="11">
        <v>0</v>
      </c>
      <c r="P56" s="43">
        <f>L56-N56</f>
        <v>0</v>
      </c>
      <c r="R56" s="6">
        <v>0</v>
      </c>
      <c r="S56" s="6">
        <v>0</v>
      </c>
      <c r="U56" s="6">
        <f>E56-R56</f>
        <v>0</v>
      </c>
      <c r="V56" s="31">
        <f>F56-S56</f>
        <v>0</v>
      </c>
    </row>
    <row r="57" spans="1:22" x14ac:dyDescent="0.25">
      <c r="A57" s="19">
        <v>380</v>
      </c>
      <c r="B57" s="19">
        <v>1105</v>
      </c>
      <c r="C57" s="22" t="s">
        <v>14</v>
      </c>
      <c r="D57" s="22" t="s">
        <v>12</v>
      </c>
      <c r="E57" s="25">
        <v>3.5</v>
      </c>
      <c r="F57" s="25">
        <v>2</v>
      </c>
      <c r="G57" s="4">
        <f>E57*1320+F57*935</f>
        <v>6490</v>
      </c>
      <c r="H57" s="25">
        <v>0</v>
      </c>
      <c r="I57" s="28">
        <f>H57*300</f>
        <v>0</v>
      </c>
      <c r="J57" s="25">
        <v>0</v>
      </c>
      <c r="K57" s="4">
        <f>J57*1900</f>
        <v>0</v>
      </c>
      <c r="L57" s="5">
        <f>G57+I57+K57</f>
        <v>6490</v>
      </c>
      <c r="N57" s="11">
        <v>6490</v>
      </c>
      <c r="P57" s="43">
        <f>L57-N57</f>
        <v>0</v>
      </c>
      <c r="R57" s="6">
        <v>3.5</v>
      </c>
      <c r="S57" s="6">
        <v>2</v>
      </c>
      <c r="U57" s="6">
        <f>E57-R57</f>
        <v>0</v>
      </c>
      <c r="V57" s="31">
        <f>F57-S57</f>
        <v>0</v>
      </c>
    </row>
    <row r="58" spans="1:22" x14ac:dyDescent="0.25">
      <c r="A58" s="19">
        <v>380</v>
      </c>
      <c r="B58" s="19">
        <v>2113</v>
      </c>
      <c r="C58" s="22" t="s">
        <v>80</v>
      </c>
      <c r="D58" s="22" t="s">
        <v>22</v>
      </c>
      <c r="E58" s="25">
        <v>21</v>
      </c>
      <c r="F58" s="25">
        <v>0</v>
      </c>
      <c r="G58" s="4">
        <f>E58*1320+F58*935</f>
        <v>27720</v>
      </c>
      <c r="H58" s="25">
        <v>0</v>
      </c>
      <c r="I58" s="28">
        <f>H58*300</f>
        <v>0</v>
      </c>
      <c r="J58" s="25">
        <v>2</v>
      </c>
      <c r="K58" s="4">
        <f>J58*1900</f>
        <v>3800</v>
      </c>
      <c r="L58" s="5">
        <f>G58+I58+K58</f>
        <v>31520</v>
      </c>
      <c r="N58" s="11">
        <v>31520</v>
      </c>
      <c r="P58" s="43">
        <f>L58-N58</f>
        <v>0</v>
      </c>
      <c r="R58" s="6">
        <v>21</v>
      </c>
      <c r="S58" s="6">
        <v>0</v>
      </c>
      <c r="U58" s="6">
        <f>E58-R58</f>
        <v>0</v>
      </c>
      <c r="V58" s="31">
        <f>F58-S58</f>
        <v>0</v>
      </c>
    </row>
    <row r="59" spans="1:22" x14ac:dyDescent="0.25">
      <c r="A59" s="19">
        <v>380</v>
      </c>
      <c r="B59" s="19">
        <v>1108</v>
      </c>
      <c r="C59" s="22" t="s">
        <v>17</v>
      </c>
      <c r="D59" s="22" t="s">
        <v>12</v>
      </c>
      <c r="E59" s="25">
        <v>0</v>
      </c>
      <c r="F59" s="25">
        <v>33</v>
      </c>
      <c r="G59" s="4">
        <f>E59*1320+F59*935</f>
        <v>30855</v>
      </c>
      <c r="H59" s="25">
        <v>0</v>
      </c>
      <c r="I59" s="28">
        <f>H59*300</f>
        <v>0</v>
      </c>
      <c r="J59" s="25">
        <v>0</v>
      </c>
      <c r="K59" s="4">
        <f>J59*1900</f>
        <v>0</v>
      </c>
      <c r="L59" s="5">
        <f>G59+I59+K59</f>
        <v>30855</v>
      </c>
      <c r="N59" s="11">
        <v>33660</v>
      </c>
      <c r="P59" s="43">
        <f>L59-N59</f>
        <v>-2805</v>
      </c>
      <c r="R59" s="6">
        <v>0</v>
      </c>
      <c r="S59" s="6">
        <v>36</v>
      </c>
      <c r="U59" s="6">
        <f>E59-R59</f>
        <v>0</v>
      </c>
      <c r="V59" s="31">
        <f>F59-S59</f>
        <v>-3</v>
      </c>
    </row>
    <row r="60" spans="1:22" x14ac:dyDescent="0.25">
      <c r="A60" s="19">
        <v>380</v>
      </c>
      <c r="B60" s="19">
        <v>2103</v>
      </c>
      <c r="C60" s="22" t="s">
        <v>75</v>
      </c>
      <c r="D60" s="22" t="s">
        <v>22</v>
      </c>
      <c r="E60" s="25">
        <v>104</v>
      </c>
      <c r="F60" s="25">
        <v>0</v>
      </c>
      <c r="G60" s="4">
        <f>E60*1320+F60*935</f>
        <v>137280</v>
      </c>
      <c r="H60" s="25">
        <v>2</v>
      </c>
      <c r="I60" s="28">
        <f>H60*300</f>
        <v>600</v>
      </c>
      <c r="J60" s="25">
        <v>0</v>
      </c>
      <c r="K60" s="4">
        <f>J60*1900</f>
        <v>0</v>
      </c>
      <c r="L60" s="5">
        <f>G60+I60+K60</f>
        <v>137880</v>
      </c>
      <c r="N60" s="11">
        <v>143160</v>
      </c>
      <c r="P60" s="43">
        <f>L60-N60</f>
        <v>-5280</v>
      </c>
      <c r="R60" s="6">
        <v>108</v>
      </c>
      <c r="S60" s="6">
        <v>0</v>
      </c>
      <c r="U60" s="6">
        <f>E60-R60</f>
        <v>-4</v>
      </c>
      <c r="V60" s="31">
        <f>F60-S60</f>
        <v>0</v>
      </c>
    </row>
    <row r="61" spans="1:22" x14ac:dyDescent="0.25">
      <c r="A61" s="19">
        <v>380</v>
      </c>
      <c r="B61" s="19">
        <v>2084</v>
      </c>
      <c r="C61" s="22" t="s">
        <v>66</v>
      </c>
      <c r="D61" s="22" t="s">
        <v>22</v>
      </c>
      <c r="E61" s="25">
        <v>229</v>
      </c>
      <c r="F61" s="25">
        <v>0</v>
      </c>
      <c r="G61" s="4">
        <f>E61*1320+F61*935</f>
        <v>302280</v>
      </c>
      <c r="H61" s="25">
        <v>0</v>
      </c>
      <c r="I61" s="28">
        <f>H61*300</f>
        <v>0</v>
      </c>
      <c r="J61" s="25">
        <v>3</v>
      </c>
      <c r="K61" s="4">
        <f>J61*1900</f>
        <v>5700</v>
      </c>
      <c r="L61" s="5">
        <f>G61+I61+K61</f>
        <v>307980</v>
      </c>
      <c r="N61" s="11">
        <v>310620</v>
      </c>
      <c r="P61" s="43">
        <f>L61-N61</f>
        <v>-2640</v>
      </c>
      <c r="R61" s="6">
        <v>231</v>
      </c>
      <c r="S61" s="6">
        <v>0</v>
      </c>
      <c r="U61" s="6">
        <f>E61-R61</f>
        <v>-2</v>
      </c>
      <c r="V61" s="31">
        <f>F61-S61</f>
        <v>0</v>
      </c>
    </row>
    <row r="62" spans="1:22" x14ac:dyDescent="0.25">
      <c r="A62" s="19">
        <v>380</v>
      </c>
      <c r="B62" s="19">
        <v>2183</v>
      </c>
      <c r="C62" s="22" t="s">
        <v>114</v>
      </c>
      <c r="D62" s="22" t="s">
        <v>22</v>
      </c>
      <c r="E62" s="25">
        <v>145</v>
      </c>
      <c r="F62" s="25">
        <v>0</v>
      </c>
      <c r="G62" s="4">
        <f>E62*1320+F62*935</f>
        <v>191400</v>
      </c>
      <c r="H62" s="25">
        <v>0</v>
      </c>
      <c r="I62" s="28">
        <f>H62*300</f>
        <v>0</v>
      </c>
      <c r="J62" s="25">
        <v>0</v>
      </c>
      <c r="K62" s="4">
        <f>J62*1900</f>
        <v>0</v>
      </c>
      <c r="L62" s="5">
        <f>G62+I62+K62</f>
        <v>191400</v>
      </c>
      <c r="N62" s="11">
        <v>191400</v>
      </c>
      <c r="P62" s="43">
        <f>L62-N62</f>
        <v>0</v>
      </c>
      <c r="R62" s="6">
        <v>145</v>
      </c>
      <c r="S62" s="6">
        <v>0</v>
      </c>
      <c r="U62" s="6">
        <f>E62-R62</f>
        <v>0</v>
      </c>
      <c r="V62" s="31">
        <f>F62-S62</f>
        <v>0</v>
      </c>
    </row>
    <row r="63" spans="1:22" x14ac:dyDescent="0.25">
      <c r="A63" s="19">
        <v>380</v>
      </c>
      <c r="B63" s="19">
        <v>2065</v>
      </c>
      <c r="C63" s="22" t="s">
        <v>59</v>
      </c>
      <c r="D63" s="22" t="s">
        <v>22</v>
      </c>
      <c r="E63" s="25">
        <v>211</v>
      </c>
      <c r="F63" s="25">
        <v>0</v>
      </c>
      <c r="G63" s="4">
        <f>E63*1320+F63*935</f>
        <v>278520</v>
      </c>
      <c r="H63" s="25">
        <v>1</v>
      </c>
      <c r="I63" s="28">
        <f>H63*300</f>
        <v>300</v>
      </c>
      <c r="J63" s="25">
        <v>0</v>
      </c>
      <c r="K63" s="4">
        <f>J63*1900</f>
        <v>0</v>
      </c>
      <c r="L63" s="5">
        <f>G63+I63+K63</f>
        <v>278820</v>
      </c>
      <c r="N63" s="11">
        <v>280140</v>
      </c>
      <c r="P63" s="43">
        <f>L63-N63</f>
        <v>-1320</v>
      </c>
      <c r="R63" s="6">
        <v>212</v>
      </c>
      <c r="S63" s="6">
        <v>0</v>
      </c>
      <c r="U63" s="6">
        <f>E63-R63</f>
        <v>-1</v>
      </c>
      <c r="V63" s="31">
        <f>F63-S63</f>
        <v>0</v>
      </c>
    </row>
    <row r="64" spans="1:22" x14ac:dyDescent="0.25">
      <c r="A64" s="19">
        <v>380</v>
      </c>
      <c r="B64" s="19">
        <v>5201</v>
      </c>
      <c r="C64" s="22" t="s">
        <v>194</v>
      </c>
      <c r="D64" s="22" t="s">
        <v>47</v>
      </c>
      <c r="E64" s="25">
        <v>28</v>
      </c>
      <c r="F64" s="25">
        <v>0</v>
      </c>
      <c r="G64" s="4">
        <f>E64*1320+F64*935</f>
        <v>36960</v>
      </c>
      <c r="H64" s="25">
        <v>1</v>
      </c>
      <c r="I64" s="28">
        <f>H64*300</f>
        <v>300</v>
      </c>
      <c r="J64" s="25">
        <v>1</v>
      </c>
      <c r="K64" s="4">
        <f>J64*1900</f>
        <v>1900</v>
      </c>
      <c r="L64" s="5">
        <f>G64+I64+K64</f>
        <v>39160</v>
      </c>
      <c r="N64" s="11">
        <v>39160</v>
      </c>
      <c r="P64" s="43">
        <f>L64-N64</f>
        <v>0</v>
      </c>
      <c r="R64" s="6">
        <v>28</v>
      </c>
      <c r="S64" s="6">
        <v>0</v>
      </c>
      <c r="U64" s="6">
        <f>E64-R64</f>
        <v>0</v>
      </c>
      <c r="V64" s="31">
        <f>F64-S64</f>
        <v>0</v>
      </c>
    </row>
    <row r="65" spans="1:22" x14ac:dyDescent="0.25">
      <c r="A65" s="19">
        <v>380</v>
      </c>
      <c r="B65" s="19">
        <v>2027</v>
      </c>
      <c r="C65" s="22" t="s">
        <v>39</v>
      </c>
      <c r="D65" s="22" t="s">
        <v>22</v>
      </c>
      <c r="E65" s="25">
        <v>135</v>
      </c>
      <c r="F65" s="25">
        <v>0</v>
      </c>
      <c r="G65" s="4">
        <f>E65*1320+F65*935</f>
        <v>178200</v>
      </c>
      <c r="H65" s="25">
        <v>0</v>
      </c>
      <c r="I65" s="28">
        <f>H65*300</f>
        <v>0</v>
      </c>
      <c r="J65" s="25">
        <v>0</v>
      </c>
      <c r="K65" s="4">
        <f>J65*1900</f>
        <v>0</v>
      </c>
      <c r="L65" s="5">
        <f>G65+I65+K65</f>
        <v>178200</v>
      </c>
      <c r="N65" s="11">
        <v>179520</v>
      </c>
      <c r="P65" s="43">
        <f>L65-N65</f>
        <v>-1320</v>
      </c>
      <c r="R65" s="6">
        <v>136</v>
      </c>
      <c r="S65" s="6">
        <v>0</v>
      </c>
      <c r="U65" s="6">
        <f>E65-R65</f>
        <v>-1</v>
      </c>
      <c r="V65" s="31">
        <f>F65-S65</f>
        <v>0</v>
      </c>
    </row>
    <row r="66" spans="1:22" x14ac:dyDescent="0.25">
      <c r="A66" s="19">
        <v>380</v>
      </c>
      <c r="B66" s="19">
        <v>2182</v>
      </c>
      <c r="C66" s="22" t="s">
        <v>113</v>
      </c>
      <c r="D66" s="22" t="s">
        <v>22</v>
      </c>
      <c r="E66" s="25">
        <v>152</v>
      </c>
      <c r="F66" s="25">
        <v>0</v>
      </c>
      <c r="G66" s="4">
        <f>E66*1320+F66*935</f>
        <v>200640</v>
      </c>
      <c r="H66" s="25">
        <v>0</v>
      </c>
      <c r="I66" s="28">
        <f>H66*300</f>
        <v>0</v>
      </c>
      <c r="J66" s="25">
        <v>0</v>
      </c>
      <c r="K66" s="4">
        <f>J66*1900</f>
        <v>0</v>
      </c>
      <c r="L66" s="5">
        <f>G66+I66+K66</f>
        <v>200640</v>
      </c>
      <c r="N66" s="11">
        <v>200640</v>
      </c>
      <c r="P66" s="43">
        <f>L66-N66</f>
        <v>0</v>
      </c>
      <c r="R66" s="6">
        <v>152</v>
      </c>
      <c r="S66" s="6">
        <v>0</v>
      </c>
      <c r="U66" s="6">
        <f>E66-R66</f>
        <v>0</v>
      </c>
      <c r="V66" s="31">
        <f>F66-S66</f>
        <v>0</v>
      </c>
    </row>
    <row r="67" spans="1:22" x14ac:dyDescent="0.25">
      <c r="A67" s="19">
        <v>380</v>
      </c>
      <c r="B67" s="19">
        <v>2157</v>
      </c>
      <c r="C67" s="22" t="s">
        <v>102</v>
      </c>
      <c r="D67" s="22" t="s">
        <v>22</v>
      </c>
      <c r="E67" s="25">
        <v>84</v>
      </c>
      <c r="F67" s="25">
        <v>0</v>
      </c>
      <c r="G67" s="4">
        <f>E67*1320+F67*935</f>
        <v>110880</v>
      </c>
      <c r="H67" s="25">
        <v>0</v>
      </c>
      <c r="I67" s="28">
        <f>H67*300</f>
        <v>0</v>
      </c>
      <c r="J67" s="25">
        <v>4</v>
      </c>
      <c r="K67" s="4">
        <f>J67*1900</f>
        <v>7600</v>
      </c>
      <c r="L67" s="5">
        <f>G67+I67+K67</f>
        <v>118480</v>
      </c>
      <c r="N67" s="11">
        <v>118480</v>
      </c>
      <c r="P67" s="43">
        <f>L67-N67</f>
        <v>0</v>
      </c>
      <c r="R67" s="6">
        <v>84</v>
      </c>
      <c r="S67" s="6">
        <v>0</v>
      </c>
      <c r="U67" s="6">
        <f>E67-R67</f>
        <v>0</v>
      </c>
      <c r="V67" s="31">
        <f>F67-S67</f>
        <v>0</v>
      </c>
    </row>
    <row r="68" spans="1:22" x14ac:dyDescent="0.25">
      <c r="A68" s="19">
        <v>380</v>
      </c>
      <c r="B68" s="19">
        <v>2034</v>
      </c>
      <c r="C68" s="22" t="s">
        <v>42</v>
      </c>
      <c r="D68" s="22" t="s">
        <v>22</v>
      </c>
      <c r="E68" s="25">
        <v>215</v>
      </c>
      <c r="F68" s="25">
        <v>0</v>
      </c>
      <c r="G68" s="4">
        <f>E68*1320+F68*935</f>
        <v>283800</v>
      </c>
      <c r="H68" s="25">
        <v>0</v>
      </c>
      <c r="I68" s="28">
        <f>H68*300</f>
        <v>0</v>
      </c>
      <c r="J68" s="25">
        <v>0</v>
      </c>
      <c r="K68" s="4">
        <f>J68*1900</f>
        <v>0</v>
      </c>
      <c r="L68" s="5">
        <f>G68+I68+K68</f>
        <v>283800</v>
      </c>
      <c r="N68" s="11">
        <v>283800</v>
      </c>
      <c r="P68" s="43">
        <f>L68-N68</f>
        <v>0</v>
      </c>
      <c r="R68" s="6">
        <v>215</v>
      </c>
      <c r="S68" s="6">
        <v>0</v>
      </c>
      <c r="U68" s="6">
        <f>E68-R68</f>
        <v>0</v>
      </c>
      <c r="V68" s="31">
        <f>F68-S68</f>
        <v>0</v>
      </c>
    </row>
    <row r="69" spans="1:22" hidden="1" x14ac:dyDescent="0.25">
      <c r="A69" s="19">
        <v>380</v>
      </c>
      <c r="B69" s="19">
        <v>2114</v>
      </c>
      <c r="C69" s="22" t="s">
        <v>81</v>
      </c>
      <c r="D69" s="22" t="s">
        <v>25</v>
      </c>
      <c r="E69" s="25">
        <v>20</v>
      </c>
      <c r="F69" s="25">
        <v>0</v>
      </c>
      <c r="G69" s="4">
        <f>E69*1320+F69*935</f>
        <v>26400</v>
      </c>
      <c r="H69" s="25">
        <v>1</v>
      </c>
      <c r="I69" s="28">
        <f>H69*300</f>
        <v>300</v>
      </c>
      <c r="J69" s="25">
        <v>4</v>
      </c>
      <c r="K69" s="4">
        <f>J69*1900</f>
        <v>7600</v>
      </c>
      <c r="L69" s="5">
        <f>G69+I69+K69</f>
        <v>34300</v>
      </c>
      <c r="N69" s="11">
        <v>34300</v>
      </c>
      <c r="P69" s="43">
        <f>L69-N69</f>
        <v>0</v>
      </c>
      <c r="R69" s="6">
        <v>20</v>
      </c>
      <c r="S69" s="6">
        <v>0</v>
      </c>
      <c r="U69" s="6">
        <f>E69-R69</f>
        <v>0</v>
      </c>
      <c r="V69" s="31">
        <f>F69-S69</f>
        <v>0</v>
      </c>
    </row>
    <row r="70" spans="1:22" x14ac:dyDescent="0.25">
      <c r="A70" s="19">
        <v>380</v>
      </c>
      <c r="B70" s="19">
        <v>2033</v>
      </c>
      <c r="C70" s="22" t="s">
        <v>41</v>
      </c>
      <c r="D70" s="22" t="s">
        <v>22</v>
      </c>
      <c r="E70" s="25">
        <v>60</v>
      </c>
      <c r="F70" s="25">
        <v>0</v>
      </c>
      <c r="G70" s="4">
        <f>E70*1320+F70*935</f>
        <v>79200</v>
      </c>
      <c r="H70" s="25">
        <v>0</v>
      </c>
      <c r="I70" s="28">
        <f>H70*300</f>
        <v>0</v>
      </c>
      <c r="J70" s="25">
        <v>5</v>
      </c>
      <c r="K70" s="4">
        <f>J70*1900</f>
        <v>9500</v>
      </c>
      <c r="L70" s="5">
        <f>G70+I70+K70</f>
        <v>88700</v>
      </c>
      <c r="N70" s="11">
        <v>88700</v>
      </c>
      <c r="P70" s="43">
        <f>L70-N70</f>
        <v>0</v>
      </c>
      <c r="R70" s="6">
        <v>60</v>
      </c>
      <c r="S70" s="6">
        <v>0</v>
      </c>
      <c r="U70" s="6">
        <f>E70-R70</f>
        <v>0</v>
      </c>
      <c r="V70" s="31">
        <f>F70-S70</f>
        <v>0</v>
      </c>
    </row>
    <row r="71" spans="1:22" x14ac:dyDescent="0.25">
      <c r="A71" s="19">
        <v>380</v>
      </c>
      <c r="B71" s="19">
        <v>2093</v>
      </c>
      <c r="C71" s="22" t="s">
        <v>70</v>
      </c>
      <c r="D71" s="22" t="s">
        <v>22</v>
      </c>
      <c r="E71" s="25">
        <v>106</v>
      </c>
      <c r="F71" s="25">
        <v>0</v>
      </c>
      <c r="G71" s="4">
        <f>E71*1320+F71*935</f>
        <v>139920</v>
      </c>
      <c r="H71" s="25">
        <v>0</v>
      </c>
      <c r="I71" s="28">
        <f>H71*300</f>
        <v>0</v>
      </c>
      <c r="J71" s="25">
        <v>0</v>
      </c>
      <c r="K71" s="4">
        <f>J71*1900</f>
        <v>0</v>
      </c>
      <c r="L71" s="5">
        <f>G71+I71+K71</f>
        <v>139920</v>
      </c>
      <c r="N71" s="11">
        <v>141240</v>
      </c>
      <c r="P71" s="43">
        <f>L71-N71</f>
        <v>-1320</v>
      </c>
      <c r="R71" s="6">
        <v>107</v>
      </c>
      <c r="S71" s="6">
        <v>0</v>
      </c>
      <c r="U71" s="6">
        <f>E71-R71</f>
        <v>-1</v>
      </c>
      <c r="V71" s="31">
        <f>F71-S71</f>
        <v>0</v>
      </c>
    </row>
    <row r="72" spans="1:22" x14ac:dyDescent="0.25">
      <c r="A72" s="19">
        <v>380</v>
      </c>
      <c r="B72" s="19">
        <v>5401</v>
      </c>
      <c r="C72" s="22" t="s">
        <v>203</v>
      </c>
      <c r="D72" s="22" t="s">
        <v>47</v>
      </c>
      <c r="E72" s="25">
        <v>0</v>
      </c>
      <c r="F72" s="25">
        <v>592.5</v>
      </c>
      <c r="G72" s="4">
        <f>E72*1320+F72*935</f>
        <v>553987.5</v>
      </c>
      <c r="H72" s="25">
        <v>3</v>
      </c>
      <c r="I72" s="28">
        <f>H72*300</f>
        <v>900</v>
      </c>
      <c r="J72" s="25">
        <v>1</v>
      </c>
      <c r="K72" s="4">
        <f>J72*1900</f>
        <v>1900</v>
      </c>
      <c r="L72" s="5">
        <f>G72+I72+K72</f>
        <v>556787.5</v>
      </c>
      <c r="N72" s="11">
        <v>557722.5</v>
      </c>
      <c r="P72" s="43">
        <f>L72-N72</f>
        <v>-935</v>
      </c>
      <c r="R72" s="6">
        <v>0</v>
      </c>
      <c r="S72" s="6">
        <v>593.5</v>
      </c>
      <c r="U72" s="6">
        <f>E72-R72</f>
        <v>0</v>
      </c>
      <c r="V72" s="31">
        <f>F72-S72</f>
        <v>-1</v>
      </c>
    </row>
    <row r="73" spans="1:22" x14ac:dyDescent="0.25">
      <c r="A73" s="19">
        <v>380</v>
      </c>
      <c r="B73" s="19">
        <v>2121</v>
      </c>
      <c r="C73" s="22" t="s">
        <v>85</v>
      </c>
      <c r="D73" s="22" t="s">
        <v>22</v>
      </c>
      <c r="E73" s="25">
        <v>49</v>
      </c>
      <c r="F73" s="25">
        <v>0</v>
      </c>
      <c r="G73" s="4">
        <f>E73*1320+F73*935</f>
        <v>64680</v>
      </c>
      <c r="H73" s="25">
        <v>2</v>
      </c>
      <c r="I73" s="28">
        <f>H73*300</f>
        <v>600</v>
      </c>
      <c r="J73" s="25">
        <v>1</v>
      </c>
      <c r="K73" s="4">
        <f>J73*1900</f>
        <v>1900</v>
      </c>
      <c r="L73" s="5">
        <f>G73+I73+K73</f>
        <v>67180</v>
      </c>
      <c r="N73" s="11">
        <v>67180</v>
      </c>
      <c r="P73" s="43">
        <f>L73-N73</f>
        <v>0</v>
      </c>
      <c r="R73" s="6">
        <v>49</v>
      </c>
      <c r="S73" s="6">
        <v>0</v>
      </c>
      <c r="U73" s="6">
        <f>E73-R73</f>
        <v>0</v>
      </c>
      <c r="V73" s="31">
        <f>F73-S73</f>
        <v>0</v>
      </c>
    </row>
    <row r="74" spans="1:22" x14ac:dyDescent="0.25">
      <c r="A74" s="19">
        <v>380</v>
      </c>
      <c r="B74" s="19">
        <v>2038</v>
      </c>
      <c r="C74" s="22" t="s">
        <v>44</v>
      </c>
      <c r="D74" s="22" t="s">
        <v>22</v>
      </c>
      <c r="E74" s="25">
        <v>273</v>
      </c>
      <c r="F74" s="25">
        <v>0</v>
      </c>
      <c r="G74" s="4">
        <f>E74*1320+F74*935</f>
        <v>360360</v>
      </c>
      <c r="H74" s="25">
        <v>0</v>
      </c>
      <c r="I74" s="28">
        <f>H74*300</f>
        <v>0</v>
      </c>
      <c r="J74" s="25">
        <v>0</v>
      </c>
      <c r="K74" s="4">
        <f>J74*1900</f>
        <v>0</v>
      </c>
      <c r="L74" s="5">
        <f>G74+I74+K74</f>
        <v>360360</v>
      </c>
      <c r="N74" s="11">
        <v>363000</v>
      </c>
      <c r="P74" s="43">
        <f>L74-N74</f>
        <v>-2640</v>
      </c>
      <c r="R74" s="6">
        <v>275</v>
      </c>
      <c r="S74" s="6">
        <v>0</v>
      </c>
      <c r="U74" s="6">
        <f>E74-R74</f>
        <v>-2</v>
      </c>
      <c r="V74" s="31">
        <f>F74-S74</f>
        <v>0</v>
      </c>
    </row>
    <row r="75" spans="1:22" x14ac:dyDescent="0.25">
      <c r="A75" s="19">
        <v>380</v>
      </c>
      <c r="B75" s="19">
        <v>3308</v>
      </c>
      <c r="C75" s="22" t="s">
        <v>143</v>
      </c>
      <c r="D75" s="22" t="s">
        <v>141</v>
      </c>
      <c r="E75" s="25">
        <v>114</v>
      </c>
      <c r="F75" s="25">
        <v>0</v>
      </c>
      <c r="G75" s="4">
        <f>E75*1320+F75*935</f>
        <v>150480</v>
      </c>
      <c r="H75" s="25">
        <v>0</v>
      </c>
      <c r="I75" s="28">
        <f>H75*300</f>
        <v>0</v>
      </c>
      <c r="J75" s="25">
        <v>0</v>
      </c>
      <c r="K75" s="4">
        <f>J75*1900</f>
        <v>0</v>
      </c>
      <c r="L75" s="5">
        <f>G75+I75+K75</f>
        <v>150480</v>
      </c>
      <c r="N75" s="11">
        <v>150480</v>
      </c>
      <c r="P75" s="43">
        <f>L75-N75</f>
        <v>0</v>
      </c>
      <c r="R75" s="6">
        <v>114</v>
      </c>
      <c r="S75" s="6">
        <v>0</v>
      </c>
      <c r="U75" s="6">
        <f>E75-R75</f>
        <v>0</v>
      </c>
      <c r="V75" s="31">
        <f>F75-S75</f>
        <v>0</v>
      </c>
    </row>
    <row r="76" spans="1:22" x14ac:dyDescent="0.25">
      <c r="A76" s="19">
        <v>380</v>
      </c>
      <c r="B76" s="19">
        <v>2142</v>
      </c>
      <c r="C76" s="22" t="s">
        <v>96</v>
      </c>
      <c r="D76" s="22" t="s">
        <v>22</v>
      </c>
      <c r="E76" s="25">
        <v>192</v>
      </c>
      <c r="F76" s="25">
        <v>0</v>
      </c>
      <c r="G76" s="4">
        <f>E76*1320+F76*935</f>
        <v>253440</v>
      </c>
      <c r="H76" s="25">
        <v>1</v>
      </c>
      <c r="I76" s="28">
        <f>H76*300</f>
        <v>300</v>
      </c>
      <c r="J76" s="25">
        <v>7</v>
      </c>
      <c r="K76" s="4">
        <f>J76*1900</f>
        <v>13300</v>
      </c>
      <c r="L76" s="5">
        <f>G76+I76+K76</f>
        <v>267040</v>
      </c>
      <c r="N76" s="11">
        <v>267040</v>
      </c>
      <c r="P76" s="43">
        <f>L76-N76</f>
        <v>0</v>
      </c>
      <c r="R76" s="6">
        <v>192</v>
      </c>
      <c r="S76" s="6">
        <v>0</v>
      </c>
      <c r="U76" s="6">
        <f>E76-R76</f>
        <v>0</v>
      </c>
      <c r="V76" s="31">
        <f>F76-S76</f>
        <v>0</v>
      </c>
    </row>
    <row r="77" spans="1:22" x14ac:dyDescent="0.25">
      <c r="A77" s="19">
        <v>380</v>
      </c>
      <c r="B77" s="19">
        <v>7036</v>
      </c>
      <c r="C77" s="22" t="s">
        <v>222</v>
      </c>
      <c r="D77" s="22" t="s">
        <v>214</v>
      </c>
      <c r="E77" s="25">
        <v>9</v>
      </c>
      <c r="F77" s="25">
        <v>15</v>
      </c>
      <c r="G77" s="4">
        <f>E77*1320+F77*935</f>
        <v>25905</v>
      </c>
      <c r="H77" s="25">
        <v>0</v>
      </c>
      <c r="I77" s="28">
        <f>H77*300</f>
        <v>0</v>
      </c>
      <c r="J77" s="25">
        <v>0</v>
      </c>
      <c r="K77" s="4">
        <f>J77*1900</f>
        <v>0</v>
      </c>
      <c r="L77" s="5">
        <f>G77+I77+K77</f>
        <v>25905</v>
      </c>
      <c r="N77" s="11">
        <v>28160</v>
      </c>
      <c r="P77" s="43">
        <f>L77-N77</f>
        <v>-2255</v>
      </c>
      <c r="R77" s="6">
        <v>10</v>
      </c>
      <c r="S77" s="6">
        <v>16</v>
      </c>
      <c r="U77" s="6">
        <f>E77-R77</f>
        <v>-1</v>
      </c>
      <c r="V77" s="31">
        <f>F77-S77</f>
        <v>-1</v>
      </c>
    </row>
    <row r="78" spans="1:22" x14ac:dyDescent="0.25">
      <c r="A78" s="19">
        <v>380</v>
      </c>
      <c r="B78" s="19">
        <v>5203</v>
      </c>
      <c r="C78" s="22" t="s">
        <v>196</v>
      </c>
      <c r="D78" s="22" t="s">
        <v>47</v>
      </c>
      <c r="E78" s="25">
        <v>41</v>
      </c>
      <c r="F78" s="25">
        <v>0</v>
      </c>
      <c r="G78" s="4">
        <f>E78*1320+F78*935</f>
        <v>54120</v>
      </c>
      <c r="H78" s="25">
        <v>0</v>
      </c>
      <c r="I78" s="28">
        <f>H78*300</f>
        <v>0</v>
      </c>
      <c r="J78" s="25">
        <v>4</v>
      </c>
      <c r="K78" s="4">
        <f>J78*1900</f>
        <v>7600</v>
      </c>
      <c r="L78" s="5">
        <f>G78+I78+K78</f>
        <v>61720</v>
      </c>
      <c r="N78" s="11">
        <v>61720</v>
      </c>
      <c r="P78" s="43">
        <f>L78-N78</f>
        <v>0</v>
      </c>
      <c r="R78" s="6">
        <v>41</v>
      </c>
      <c r="S78" s="6">
        <v>0</v>
      </c>
      <c r="U78" s="6">
        <f>E78-R78</f>
        <v>0</v>
      </c>
      <c r="V78" s="31">
        <f>F78-S78</f>
        <v>0</v>
      </c>
    </row>
    <row r="79" spans="1:22" x14ac:dyDescent="0.25">
      <c r="A79" s="19">
        <v>380</v>
      </c>
      <c r="B79" s="19">
        <v>5204</v>
      </c>
      <c r="C79" s="22" t="s">
        <v>197</v>
      </c>
      <c r="D79" s="22" t="s">
        <v>47</v>
      </c>
      <c r="E79" s="25">
        <v>122</v>
      </c>
      <c r="F79" s="25">
        <v>0</v>
      </c>
      <c r="G79" s="4">
        <f>E79*1320+F79*935</f>
        <v>161040</v>
      </c>
      <c r="H79" s="25">
        <v>3</v>
      </c>
      <c r="I79" s="28">
        <f>H79*300</f>
        <v>900</v>
      </c>
      <c r="J79" s="25">
        <v>0</v>
      </c>
      <c r="K79" s="4">
        <f>J79*1900</f>
        <v>0</v>
      </c>
      <c r="L79" s="5">
        <f>G79+I79+K79</f>
        <v>161940</v>
      </c>
      <c r="N79" s="11">
        <v>164580</v>
      </c>
      <c r="P79" s="43">
        <f>L79-N79</f>
        <v>-2640</v>
      </c>
      <c r="R79" s="6">
        <v>124</v>
      </c>
      <c r="S79" s="6">
        <v>0</v>
      </c>
      <c r="U79" s="6">
        <f>E79-R79</f>
        <v>-2</v>
      </c>
      <c r="V79" s="31">
        <f>F79-S79</f>
        <v>0</v>
      </c>
    </row>
    <row r="80" spans="1:22" x14ac:dyDescent="0.25">
      <c r="A80" s="19">
        <v>380</v>
      </c>
      <c r="B80" s="19">
        <v>2196</v>
      </c>
      <c r="C80" s="22" t="s">
        <v>121</v>
      </c>
      <c r="D80" s="22" t="s">
        <v>22</v>
      </c>
      <c r="E80" s="25">
        <v>142</v>
      </c>
      <c r="F80" s="25">
        <v>0</v>
      </c>
      <c r="G80" s="4">
        <f>E80*1320+F80*935</f>
        <v>187440</v>
      </c>
      <c r="H80" s="25">
        <v>0</v>
      </c>
      <c r="I80" s="28">
        <f>H80*300</f>
        <v>0</v>
      </c>
      <c r="J80" s="25">
        <v>0</v>
      </c>
      <c r="K80" s="4">
        <f>J80*1900</f>
        <v>0</v>
      </c>
      <c r="L80" s="5">
        <f>G80+I80+K80</f>
        <v>187440</v>
      </c>
      <c r="N80" s="11">
        <v>187440</v>
      </c>
      <c r="P80" s="43">
        <f>L80-N80</f>
        <v>0</v>
      </c>
      <c r="R80" s="6">
        <v>142</v>
      </c>
      <c r="S80" s="6">
        <v>0</v>
      </c>
      <c r="U80" s="6">
        <f>E80-R80</f>
        <v>0</v>
      </c>
      <c r="V80" s="31">
        <f>F80-S80</f>
        <v>0</v>
      </c>
    </row>
    <row r="81" spans="1:22" x14ac:dyDescent="0.25">
      <c r="A81" s="19">
        <v>380</v>
      </c>
      <c r="B81" s="19">
        <v>2123</v>
      </c>
      <c r="C81" s="22" t="s">
        <v>86</v>
      </c>
      <c r="D81" s="22" t="s">
        <v>22</v>
      </c>
      <c r="E81" s="25">
        <v>146</v>
      </c>
      <c r="F81" s="25">
        <v>0</v>
      </c>
      <c r="G81" s="4">
        <f>E81*1320+F81*935</f>
        <v>192720</v>
      </c>
      <c r="H81" s="25">
        <v>0</v>
      </c>
      <c r="I81" s="28">
        <f>H81*300</f>
        <v>0</v>
      </c>
      <c r="J81" s="25">
        <v>0</v>
      </c>
      <c r="K81" s="4">
        <f>J81*1900</f>
        <v>0</v>
      </c>
      <c r="L81" s="5">
        <f>G81+I81+K81</f>
        <v>192720</v>
      </c>
      <c r="N81" s="11">
        <v>194040</v>
      </c>
      <c r="P81" s="43">
        <f>L81-N81</f>
        <v>-1320</v>
      </c>
      <c r="R81" s="6">
        <v>147</v>
      </c>
      <c r="S81" s="6">
        <v>0</v>
      </c>
      <c r="U81" s="6">
        <f>E81-R81</f>
        <v>-1</v>
      </c>
      <c r="V81" s="31">
        <f>F81-S81</f>
        <v>0</v>
      </c>
    </row>
    <row r="82" spans="1:22" x14ac:dyDescent="0.25">
      <c r="A82" s="19">
        <v>380</v>
      </c>
      <c r="B82" s="19">
        <v>3379</v>
      </c>
      <c r="C82" s="22" t="s">
        <v>169</v>
      </c>
      <c r="D82" s="22" t="s">
        <v>22</v>
      </c>
      <c r="E82" s="25">
        <v>167</v>
      </c>
      <c r="F82" s="25">
        <v>0</v>
      </c>
      <c r="G82" s="4">
        <f>E82*1320+F82*935</f>
        <v>220440</v>
      </c>
      <c r="H82" s="25">
        <v>0</v>
      </c>
      <c r="I82" s="28">
        <f>H82*300</f>
        <v>0</v>
      </c>
      <c r="J82" s="25">
        <v>1</v>
      </c>
      <c r="K82" s="4">
        <f>J82*1900</f>
        <v>1900</v>
      </c>
      <c r="L82" s="5">
        <f>G82+I82+K82</f>
        <v>222340</v>
      </c>
      <c r="N82" s="11">
        <v>222340</v>
      </c>
      <c r="P82" s="43">
        <f>L82-N82</f>
        <v>0</v>
      </c>
      <c r="R82" s="6">
        <v>167</v>
      </c>
      <c r="S82" s="6">
        <v>0</v>
      </c>
      <c r="U82" s="6">
        <f>E82-R82</f>
        <v>0</v>
      </c>
      <c r="V82" s="31">
        <f>F82-S82</f>
        <v>0</v>
      </c>
    </row>
    <row r="83" spans="1:22" x14ac:dyDescent="0.25">
      <c r="A83" s="19">
        <v>380</v>
      </c>
      <c r="B83" s="19">
        <v>2029</v>
      </c>
      <c r="C83" s="22" t="s">
        <v>40</v>
      </c>
      <c r="D83" s="22" t="s">
        <v>22</v>
      </c>
      <c r="E83" s="25">
        <v>268.5</v>
      </c>
      <c r="F83" s="25">
        <v>0</v>
      </c>
      <c r="G83" s="4">
        <f>E83*1320+F83*935</f>
        <v>354420</v>
      </c>
      <c r="H83" s="25">
        <v>0</v>
      </c>
      <c r="I83" s="28">
        <f>H83*300</f>
        <v>0</v>
      </c>
      <c r="J83" s="25">
        <v>0</v>
      </c>
      <c r="K83" s="4">
        <f>J83*1900</f>
        <v>0</v>
      </c>
      <c r="L83" s="5">
        <f>G83+I83+K83</f>
        <v>354420</v>
      </c>
      <c r="N83" s="11">
        <v>354420.00000000006</v>
      </c>
      <c r="P83" s="43">
        <f>L83-N83</f>
        <v>0</v>
      </c>
      <c r="R83" s="6">
        <v>268.50000000000006</v>
      </c>
      <c r="S83" s="6">
        <v>0</v>
      </c>
      <c r="U83" s="6">
        <f>E83-R83</f>
        <v>0</v>
      </c>
      <c r="V83" s="31">
        <f>F83-S83</f>
        <v>0</v>
      </c>
    </row>
    <row r="84" spans="1:22" x14ac:dyDescent="0.25">
      <c r="A84" s="19">
        <v>380</v>
      </c>
      <c r="B84" s="19">
        <v>2180</v>
      </c>
      <c r="C84" s="22" t="s">
        <v>112</v>
      </c>
      <c r="D84" s="22" t="s">
        <v>22</v>
      </c>
      <c r="E84" s="25">
        <v>222.50000000000003</v>
      </c>
      <c r="F84" s="25">
        <v>0</v>
      </c>
      <c r="G84" s="4">
        <f>E84*1320+F84*935</f>
        <v>293700.00000000006</v>
      </c>
      <c r="H84" s="25">
        <v>0</v>
      </c>
      <c r="I84" s="28">
        <f>H84*300</f>
        <v>0</v>
      </c>
      <c r="J84" s="25">
        <v>3</v>
      </c>
      <c r="K84" s="4">
        <f>J84*1900</f>
        <v>5700</v>
      </c>
      <c r="L84" s="5">
        <f>G84+I84+K84</f>
        <v>299400.00000000006</v>
      </c>
      <c r="N84" s="11">
        <v>299400</v>
      </c>
      <c r="P84" s="43">
        <f>L84-N84</f>
        <v>0</v>
      </c>
      <c r="R84" s="6">
        <v>222.5</v>
      </c>
      <c r="S84" s="6">
        <v>0</v>
      </c>
      <c r="U84" s="6">
        <f>E84-R84</f>
        <v>0</v>
      </c>
      <c r="V84" s="31">
        <f>F84-S84</f>
        <v>0</v>
      </c>
    </row>
    <row r="85" spans="1:22" x14ac:dyDescent="0.25">
      <c r="A85" s="19">
        <v>380</v>
      </c>
      <c r="B85" s="19">
        <v>2169</v>
      </c>
      <c r="C85" s="22" t="s">
        <v>106</v>
      </c>
      <c r="D85" s="22" t="s">
        <v>22</v>
      </c>
      <c r="E85" s="25">
        <v>70</v>
      </c>
      <c r="F85" s="25">
        <v>0</v>
      </c>
      <c r="G85" s="4">
        <f>E85*1320+F85*935</f>
        <v>92400</v>
      </c>
      <c r="H85" s="25">
        <v>0</v>
      </c>
      <c r="I85" s="28">
        <f>H85*300</f>
        <v>0</v>
      </c>
      <c r="J85" s="25">
        <v>2</v>
      </c>
      <c r="K85" s="4">
        <f>J85*1900</f>
        <v>3800</v>
      </c>
      <c r="L85" s="5">
        <f>G85+I85+K85</f>
        <v>96200</v>
      </c>
      <c r="N85" s="11">
        <v>96200</v>
      </c>
      <c r="P85" s="43">
        <f>L85-N85</f>
        <v>0</v>
      </c>
      <c r="R85" s="6">
        <v>70</v>
      </c>
      <c r="S85" s="6">
        <v>0</v>
      </c>
      <c r="U85" s="6">
        <f>E85-R85</f>
        <v>0</v>
      </c>
      <c r="V85" s="31">
        <f>F85-S85</f>
        <v>0</v>
      </c>
    </row>
    <row r="86" spans="1:22" x14ac:dyDescent="0.25">
      <c r="A86" s="19">
        <v>380</v>
      </c>
      <c r="B86" s="19">
        <v>2168</v>
      </c>
      <c r="C86" s="22" t="s">
        <v>105</v>
      </c>
      <c r="D86" s="22" t="s">
        <v>22</v>
      </c>
      <c r="E86" s="25">
        <v>46</v>
      </c>
      <c r="F86" s="25">
        <v>0</v>
      </c>
      <c r="G86" s="4">
        <f>E86*1320+F86*935</f>
        <v>60720</v>
      </c>
      <c r="H86" s="25">
        <v>5</v>
      </c>
      <c r="I86" s="28">
        <f>H86*300</f>
        <v>1500</v>
      </c>
      <c r="J86" s="25">
        <v>1</v>
      </c>
      <c r="K86" s="4">
        <f>J86*1900</f>
        <v>1900</v>
      </c>
      <c r="L86" s="5">
        <f>G86+I86+K86</f>
        <v>64120</v>
      </c>
      <c r="N86" s="11">
        <v>65440</v>
      </c>
      <c r="P86" s="43">
        <f>L86-N86</f>
        <v>-1320</v>
      </c>
      <c r="R86" s="6">
        <v>47</v>
      </c>
      <c r="S86" s="6">
        <v>0</v>
      </c>
      <c r="U86" s="6">
        <f>E86-R86</f>
        <v>-1</v>
      </c>
      <c r="V86" s="31">
        <f>F86-S86</f>
        <v>0</v>
      </c>
    </row>
    <row r="87" spans="1:22" x14ac:dyDescent="0.25">
      <c r="A87" s="19">
        <v>380</v>
      </c>
      <c r="B87" s="19">
        <v>3304</v>
      </c>
      <c r="C87" s="22" t="s">
        <v>142</v>
      </c>
      <c r="D87" s="22" t="s">
        <v>141</v>
      </c>
      <c r="E87" s="25">
        <v>23</v>
      </c>
      <c r="F87" s="25">
        <v>0</v>
      </c>
      <c r="G87" s="4">
        <f>E87*1320+F87*935</f>
        <v>30360</v>
      </c>
      <c r="H87" s="25">
        <v>3</v>
      </c>
      <c r="I87" s="28">
        <f>H87*300</f>
        <v>900</v>
      </c>
      <c r="J87" s="25">
        <v>3</v>
      </c>
      <c r="K87" s="4">
        <f>J87*1900</f>
        <v>5700</v>
      </c>
      <c r="L87" s="5">
        <f>G87+I87+K87</f>
        <v>36960</v>
      </c>
      <c r="N87" s="11">
        <v>36960</v>
      </c>
      <c r="P87" s="43">
        <f>L87-N87</f>
        <v>0</v>
      </c>
      <c r="R87" s="6">
        <v>23</v>
      </c>
      <c r="S87" s="6">
        <v>0</v>
      </c>
      <c r="U87" s="6">
        <f>E87-R87</f>
        <v>0</v>
      </c>
      <c r="V87" s="31">
        <f>F87-S87</f>
        <v>0</v>
      </c>
    </row>
    <row r="88" spans="1:22" x14ac:dyDescent="0.25">
      <c r="A88" s="19">
        <v>380</v>
      </c>
      <c r="B88" s="19">
        <v>4616</v>
      </c>
      <c r="C88" s="22" t="s">
        <v>192</v>
      </c>
      <c r="D88" s="22" t="s">
        <v>141</v>
      </c>
      <c r="E88" s="25">
        <v>0</v>
      </c>
      <c r="F88" s="25">
        <v>341.00000000000011</v>
      </c>
      <c r="G88" s="4">
        <f>E88*1320+F88*935</f>
        <v>318835.00000000012</v>
      </c>
      <c r="H88" s="25">
        <v>3</v>
      </c>
      <c r="I88" s="28">
        <f>H88*300</f>
        <v>900</v>
      </c>
      <c r="J88" s="25">
        <v>1</v>
      </c>
      <c r="K88" s="4">
        <f>J88*1900</f>
        <v>1900</v>
      </c>
      <c r="L88" s="5">
        <f>G88+I88+K88</f>
        <v>321635.00000000012</v>
      </c>
      <c r="N88" s="11">
        <v>321635</v>
      </c>
      <c r="P88" s="43">
        <f>L88-N88</f>
        <v>0</v>
      </c>
      <c r="R88" s="6">
        <v>0</v>
      </c>
      <c r="S88" s="6">
        <v>341</v>
      </c>
      <c r="U88" s="6">
        <f>E88-R88</f>
        <v>0</v>
      </c>
      <c r="V88" s="31">
        <f>F88-S88</f>
        <v>0</v>
      </c>
    </row>
    <row r="89" spans="1:22" x14ac:dyDescent="0.25">
      <c r="A89" s="19">
        <v>380</v>
      </c>
      <c r="B89" s="19">
        <v>2124</v>
      </c>
      <c r="C89" s="22" t="s">
        <v>87</v>
      </c>
      <c r="D89" s="22" t="s">
        <v>22</v>
      </c>
      <c r="E89" s="25">
        <v>167</v>
      </c>
      <c r="F89" s="25">
        <v>0</v>
      </c>
      <c r="G89" s="4">
        <f>E89*1320+F89*935</f>
        <v>220440</v>
      </c>
      <c r="H89" s="25">
        <v>0</v>
      </c>
      <c r="I89" s="28">
        <f>H89*300</f>
        <v>0</v>
      </c>
      <c r="J89" s="25">
        <v>0</v>
      </c>
      <c r="K89" s="4">
        <f>J89*1900</f>
        <v>0</v>
      </c>
      <c r="L89" s="5">
        <f>G89+I89+K89</f>
        <v>220440</v>
      </c>
      <c r="N89" s="11">
        <v>223080</v>
      </c>
      <c r="P89" s="43">
        <f>L89-N89</f>
        <v>-2640</v>
      </c>
      <c r="R89" s="6">
        <v>169</v>
      </c>
      <c r="S89" s="6">
        <v>0</v>
      </c>
      <c r="U89" s="6">
        <f>E89-R89</f>
        <v>-2</v>
      </c>
      <c r="V89" s="31">
        <f>F89-S89</f>
        <v>0</v>
      </c>
    </row>
    <row r="90" spans="1:22" x14ac:dyDescent="0.25">
      <c r="A90" s="19">
        <v>380</v>
      </c>
      <c r="B90" s="19">
        <v>5207</v>
      </c>
      <c r="C90" s="22" t="s">
        <v>200</v>
      </c>
      <c r="D90" s="22" t="s">
        <v>47</v>
      </c>
      <c r="E90" s="25">
        <v>9</v>
      </c>
      <c r="F90" s="25">
        <v>0</v>
      </c>
      <c r="G90" s="4">
        <f>E90*1320+F90*935</f>
        <v>11880</v>
      </c>
      <c r="H90" s="25">
        <v>0</v>
      </c>
      <c r="I90" s="28">
        <f>H90*300</f>
        <v>0</v>
      </c>
      <c r="J90" s="25">
        <v>3</v>
      </c>
      <c r="K90" s="4">
        <f>J90*1900</f>
        <v>5700</v>
      </c>
      <c r="L90" s="5">
        <f>G90+I90+K90</f>
        <v>17580</v>
      </c>
      <c r="N90" s="11">
        <v>17580</v>
      </c>
      <c r="P90" s="43">
        <f>L90-N90</f>
        <v>0</v>
      </c>
      <c r="R90" s="6">
        <v>9</v>
      </c>
      <c r="S90" s="6">
        <v>0</v>
      </c>
      <c r="U90" s="6">
        <f>E90-R90</f>
        <v>0</v>
      </c>
      <c r="V90" s="31">
        <f>F90-S90</f>
        <v>0</v>
      </c>
    </row>
    <row r="91" spans="1:22" x14ac:dyDescent="0.25">
      <c r="A91" s="19">
        <v>380</v>
      </c>
      <c r="B91" s="19">
        <v>3363</v>
      </c>
      <c r="C91" s="22" t="s">
        <v>159</v>
      </c>
      <c r="D91" s="22" t="s">
        <v>141</v>
      </c>
      <c r="E91" s="25">
        <v>128</v>
      </c>
      <c r="F91" s="25">
        <v>0</v>
      </c>
      <c r="G91" s="4">
        <f>E91*1320+F91*935</f>
        <v>168960</v>
      </c>
      <c r="H91" s="25">
        <v>0</v>
      </c>
      <c r="I91" s="28">
        <f>H91*300</f>
        <v>0</v>
      </c>
      <c r="J91" s="25">
        <v>0</v>
      </c>
      <c r="K91" s="4">
        <f>J91*1900</f>
        <v>0</v>
      </c>
      <c r="L91" s="5">
        <f>G91+I91+K91</f>
        <v>168960</v>
      </c>
      <c r="N91" s="11">
        <v>171600</v>
      </c>
      <c r="P91" s="43">
        <f>L91-N91</f>
        <v>-2640</v>
      </c>
      <c r="R91" s="6">
        <v>130</v>
      </c>
      <c r="S91" s="6">
        <v>0</v>
      </c>
      <c r="U91" s="6">
        <f>E91-R91</f>
        <v>-2</v>
      </c>
      <c r="V91" s="31">
        <f>F91-S91</f>
        <v>0</v>
      </c>
    </row>
    <row r="92" spans="1:22" x14ac:dyDescent="0.25">
      <c r="A92" s="19">
        <v>380</v>
      </c>
      <c r="B92" s="19">
        <v>5200</v>
      </c>
      <c r="C92" s="22" t="s">
        <v>193</v>
      </c>
      <c r="D92" s="22" t="s">
        <v>47</v>
      </c>
      <c r="E92" s="25">
        <v>193</v>
      </c>
      <c r="F92" s="25">
        <v>0</v>
      </c>
      <c r="G92" s="4">
        <f>E92*1320+F92*935</f>
        <v>254760</v>
      </c>
      <c r="H92" s="25">
        <v>0</v>
      </c>
      <c r="I92" s="28">
        <f>H92*300</f>
        <v>0</v>
      </c>
      <c r="J92" s="25">
        <v>0</v>
      </c>
      <c r="K92" s="4">
        <f>J92*1900</f>
        <v>0</v>
      </c>
      <c r="L92" s="5">
        <f>G92+I92+K92</f>
        <v>254760</v>
      </c>
      <c r="N92" s="11">
        <v>254760</v>
      </c>
      <c r="P92" s="43">
        <f>L92-N92</f>
        <v>0</v>
      </c>
      <c r="R92" s="6">
        <v>193</v>
      </c>
      <c r="S92" s="6">
        <v>0</v>
      </c>
      <c r="U92" s="6">
        <f>E92-R92</f>
        <v>0</v>
      </c>
      <c r="V92" s="31">
        <f>F92-S92</f>
        <v>0</v>
      </c>
    </row>
    <row r="93" spans="1:22" x14ac:dyDescent="0.25">
      <c r="A93" s="19">
        <v>380</v>
      </c>
      <c r="B93" s="19">
        <v>2198</v>
      </c>
      <c r="C93" s="22" t="s">
        <v>123</v>
      </c>
      <c r="D93" s="22" t="s">
        <v>22</v>
      </c>
      <c r="E93" s="25">
        <v>241</v>
      </c>
      <c r="F93" s="25">
        <v>0</v>
      </c>
      <c r="G93" s="4">
        <f>E93*1320+F93*935</f>
        <v>318120</v>
      </c>
      <c r="H93" s="25">
        <v>2</v>
      </c>
      <c r="I93" s="28">
        <f>H93*300</f>
        <v>600</v>
      </c>
      <c r="J93" s="25">
        <v>7</v>
      </c>
      <c r="K93" s="4">
        <f>J93*1900</f>
        <v>13300</v>
      </c>
      <c r="L93" s="5">
        <f>G93+I93+K93</f>
        <v>332020</v>
      </c>
      <c r="N93" s="11">
        <v>337300</v>
      </c>
      <c r="P93" s="43">
        <f>L93-N93</f>
        <v>-5280</v>
      </c>
      <c r="R93" s="6">
        <v>245</v>
      </c>
      <c r="S93" s="6">
        <v>0</v>
      </c>
      <c r="U93" s="6">
        <f>E93-R93</f>
        <v>-4</v>
      </c>
      <c r="V93" s="31">
        <f>F93-S93</f>
        <v>0</v>
      </c>
    </row>
    <row r="94" spans="1:22" x14ac:dyDescent="0.25">
      <c r="A94" s="19">
        <v>380</v>
      </c>
      <c r="B94" s="19">
        <v>5404</v>
      </c>
      <c r="C94" s="22" t="s">
        <v>206</v>
      </c>
      <c r="D94" s="22" t="s">
        <v>47</v>
      </c>
      <c r="E94" s="25">
        <v>0</v>
      </c>
      <c r="F94" s="25">
        <v>457</v>
      </c>
      <c r="G94" s="4">
        <f>E94*1320+F94*935</f>
        <v>427295</v>
      </c>
      <c r="H94" s="25">
        <v>0</v>
      </c>
      <c r="I94" s="28">
        <f>H94*300</f>
        <v>0</v>
      </c>
      <c r="J94" s="25">
        <v>0</v>
      </c>
      <c r="K94" s="4">
        <f>J94*1900</f>
        <v>0</v>
      </c>
      <c r="L94" s="5">
        <f>G94+I94+K94</f>
        <v>427295</v>
      </c>
      <c r="N94" s="11">
        <v>428229.99999999983</v>
      </c>
      <c r="P94" s="43">
        <f>L94-N94</f>
        <v>-934.99999999982538</v>
      </c>
      <c r="R94" s="6">
        <v>0</v>
      </c>
      <c r="S94" s="6">
        <v>457.99999999999983</v>
      </c>
      <c r="U94" s="6">
        <f>E94-R94</f>
        <v>0</v>
      </c>
      <c r="V94" s="31">
        <f>F94-S94</f>
        <v>-0.99999999999982947</v>
      </c>
    </row>
    <row r="95" spans="1:22" x14ac:dyDescent="0.25">
      <c r="A95" s="19">
        <v>380</v>
      </c>
      <c r="B95" s="19">
        <v>2041</v>
      </c>
      <c r="C95" s="22" t="s">
        <v>45</v>
      </c>
      <c r="D95" s="22" t="s">
        <v>22</v>
      </c>
      <c r="E95" s="25">
        <v>238</v>
      </c>
      <c r="F95" s="25">
        <v>0</v>
      </c>
      <c r="G95" s="4">
        <f>E95*1320+F95*935</f>
        <v>314160</v>
      </c>
      <c r="H95" s="25">
        <v>0</v>
      </c>
      <c r="I95" s="28">
        <f>H95*300</f>
        <v>0</v>
      </c>
      <c r="J95" s="25">
        <v>2</v>
      </c>
      <c r="K95" s="4">
        <f>J95*1900</f>
        <v>3800</v>
      </c>
      <c r="L95" s="5">
        <f>G95+I95+K95</f>
        <v>317960</v>
      </c>
      <c r="N95" s="11">
        <v>317960</v>
      </c>
      <c r="P95" s="43">
        <f>L95-N95</f>
        <v>0</v>
      </c>
      <c r="R95" s="6">
        <v>238</v>
      </c>
      <c r="S95" s="6">
        <v>0</v>
      </c>
      <c r="U95" s="6">
        <f>E95-R95</f>
        <v>0</v>
      </c>
      <c r="V95" s="31">
        <f>F95-S95</f>
        <v>0</v>
      </c>
    </row>
    <row r="96" spans="1:22" x14ac:dyDescent="0.25">
      <c r="A96" s="19">
        <v>380</v>
      </c>
      <c r="B96" s="19">
        <v>2126</v>
      </c>
      <c r="C96" s="22" t="s">
        <v>88</v>
      </c>
      <c r="D96" s="22" t="s">
        <v>22</v>
      </c>
      <c r="E96" s="25">
        <v>46</v>
      </c>
      <c r="F96" s="25">
        <v>0</v>
      </c>
      <c r="G96" s="4">
        <f>E96*1320+F96*935</f>
        <v>60720</v>
      </c>
      <c r="H96" s="25">
        <v>0</v>
      </c>
      <c r="I96" s="28">
        <f>H96*300</f>
        <v>0</v>
      </c>
      <c r="J96" s="25">
        <v>0</v>
      </c>
      <c r="K96" s="4">
        <f>J96*1900</f>
        <v>0</v>
      </c>
      <c r="L96" s="5">
        <f>G96+I96+K96</f>
        <v>60720</v>
      </c>
      <c r="N96" s="11">
        <v>60720</v>
      </c>
      <c r="P96" s="43">
        <f>L96-N96</f>
        <v>0</v>
      </c>
      <c r="R96" s="6">
        <v>46</v>
      </c>
      <c r="S96" s="6">
        <v>0</v>
      </c>
      <c r="U96" s="6">
        <f>E96-R96</f>
        <v>0</v>
      </c>
      <c r="V96" s="31">
        <f>F96-S96</f>
        <v>0</v>
      </c>
    </row>
    <row r="97" spans="1:22" x14ac:dyDescent="0.25">
      <c r="A97" s="19">
        <v>380</v>
      </c>
      <c r="B97" s="19">
        <v>2127</v>
      </c>
      <c r="C97" s="22" t="s">
        <v>89</v>
      </c>
      <c r="D97" s="22" t="s">
        <v>22</v>
      </c>
      <c r="E97" s="25">
        <v>26</v>
      </c>
      <c r="F97" s="25">
        <v>0</v>
      </c>
      <c r="G97" s="4">
        <f>E97*1320+F97*935</f>
        <v>34320</v>
      </c>
      <c r="H97" s="25">
        <v>0</v>
      </c>
      <c r="I97" s="28">
        <f>H97*300</f>
        <v>0</v>
      </c>
      <c r="J97" s="25">
        <v>2</v>
      </c>
      <c r="K97" s="4">
        <f>J97*1900</f>
        <v>3800</v>
      </c>
      <c r="L97" s="5">
        <f>G97+I97+K97</f>
        <v>38120</v>
      </c>
      <c r="N97" s="11">
        <v>38120</v>
      </c>
      <c r="P97" s="43">
        <f>L97-N97</f>
        <v>0</v>
      </c>
      <c r="R97" s="6">
        <v>26</v>
      </c>
      <c r="S97" s="6">
        <v>0</v>
      </c>
      <c r="U97" s="6">
        <f>E97-R97</f>
        <v>0</v>
      </c>
      <c r="V97" s="31">
        <f>F97-S97</f>
        <v>0</v>
      </c>
    </row>
    <row r="98" spans="1:22" hidden="1" x14ac:dyDescent="0.25">
      <c r="A98" s="19">
        <v>380</v>
      </c>
      <c r="B98" s="19">
        <v>2178</v>
      </c>
      <c r="C98" s="22" t="s">
        <v>110</v>
      </c>
      <c r="D98" s="22" t="s">
        <v>25</v>
      </c>
      <c r="E98" s="25">
        <v>60</v>
      </c>
      <c r="F98" s="25">
        <v>0</v>
      </c>
      <c r="G98" s="4">
        <f>E98*1320+F98*935</f>
        <v>79200</v>
      </c>
      <c r="H98" s="25">
        <v>0</v>
      </c>
      <c r="I98" s="28">
        <f>H98*300</f>
        <v>0</v>
      </c>
      <c r="J98" s="25">
        <v>3</v>
      </c>
      <c r="K98" s="4">
        <f>J98*1900</f>
        <v>5700</v>
      </c>
      <c r="L98" s="5">
        <f>G98+I98+K98</f>
        <v>84900</v>
      </c>
      <c r="N98" s="11">
        <v>84900</v>
      </c>
      <c r="P98" s="43">
        <f>L98-N98</f>
        <v>0</v>
      </c>
      <c r="R98" s="6">
        <v>60</v>
      </c>
      <c r="S98" s="6">
        <v>0</v>
      </c>
      <c r="U98" s="6">
        <f>E98-R98</f>
        <v>0</v>
      </c>
      <c r="V98" s="31">
        <f>F98-S98</f>
        <v>0</v>
      </c>
    </row>
    <row r="99" spans="1:22" x14ac:dyDescent="0.25">
      <c r="A99" s="19">
        <v>380</v>
      </c>
      <c r="B99" s="19">
        <v>2090</v>
      </c>
      <c r="C99" s="22" t="s">
        <v>69</v>
      </c>
      <c r="D99" s="22" t="s">
        <v>22</v>
      </c>
      <c r="E99" s="25">
        <v>165</v>
      </c>
      <c r="F99" s="25">
        <v>0</v>
      </c>
      <c r="G99" s="4">
        <f>E99*1320+F99*935</f>
        <v>217800</v>
      </c>
      <c r="H99" s="25">
        <v>0</v>
      </c>
      <c r="I99" s="28">
        <f>H99*300</f>
        <v>0</v>
      </c>
      <c r="J99" s="25">
        <v>0</v>
      </c>
      <c r="K99" s="4">
        <f>J99*1900</f>
        <v>0</v>
      </c>
      <c r="L99" s="5">
        <f>G99+I99+K99</f>
        <v>217800</v>
      </c>
      <c r="N99" s="11">
        <v>221760</v>
      </c>
      <c r="P99" s="43">
        <f>L99-N99</f>
        <v>-3960</v>
      </c>
      <c r="R99" s="6">
        <v>168</v>
      </c>
      <c r="S99" s="6">
        <v>0</v>
      </c>
      <c r="U99" s="6">
        <f>E99-R99</f>
        <v>-3</v>
      </c>
      <c r="V99" s="31">
        <f>F99-S99</f>
        <v>0</v>
      </c>
    </row>
    <row r="100" spans="1:22" x14ac:dyDescent="0.25">
      <c r="A100" s="19">
        <v>380</v>
      </c>
      <c r="B100" s="19">
        <v>2043</v>
      </c>
      <c r="C100" s="22" t="s">
        <v>46</v>
      </c>
      <c r="D100" s="22" t="s">
        <v>47</v>
      </c>
      <c r="E100" s="25">
        <v>202.99999999999991</v>
      </c>
      <c r="F100" s="25">
        <v>0</v>
      </c>
      <c r="G100" s="4">
        <f>E100*1320+F100*935</f>
        <v>267959.99999999988</v>
      </c>
      <c r="H100" s="25">
        <v>0</v>
      </c>
      <c r="I100" s="28">
        <f>H100*300</f>
        <v>0</v>
      </c>
      <c r="J100" s="25">
        <v>0</v>
      </c>
      <c r="K100" s="4">
        <f>J100*1900</f>
        <v>0</v>
      </c>
      <c r="L100" s="5">
        <f>G100+I100+K100</f>
        <v>267959.99999999988</v>
      </c>
      <c r="N100" s="11">
        <v>267960</v>
      </c>
      <c r="P100" s="43">
        <f>L100-N100</f>
        <v>0</v>
      </c>
      <c r="R100" s="6">
        <v>203</v>
      </c>
      <c r="S100" s="6">
        <v>0</v>
      </c>
      <c r="U100" s="6">
        <f>E100-R100</f>
        <v>0</v>
      </c>
      <c r="V100" s="31">
        <f>F100-S100</f>
        <v>0</v>
      </c>
    </row>
    <row r="101" spans="1:22" x14ac:dyDescent="0.25">
      <c r="A101" s="19">
        <v>380</v>
      </c>
      <c r="B101" s="19">
        <v>2044</v>
      </c>
      <c r="C101" s="22" t="s">
        <v>48</v>
      </c>
      <c r="D101" s="22" t="s">
        <v>22</v>
      </c>
      <c r="E101" s="25">
        <v>174</v>
      </c>
      <c r="F101" s="25">
        <v>0</v>
      </c>
      <c r="G101" s="4">
        <f>E101*1320+F101*935</f>
        <v>229680</v>
      </c>
      <c r="H101" s="25">
        <v>0</v>
      </c>
      <c r="I101" s="28">
        <f>H101*300</f>
        <v>0</v>
      </c>
      <c r="J101" s="25">
        <v>1</v>
      </c>
      <c r="K101" s="4">
        <f>J101*1900</f>
        <v>1900</v>
      </c>
      <c r="L101" s="5">
        <f>G101+I101+K101</f>
        <v>231580</v>
      </c>
      <c r="N101" s="11">
        <v>231580</v>
      </c>
      <c r="P101" s="43">
        <f>L101-N101</f>
        <v>0</v>
      </c>
      <c r="R101" s="6">
        <v>174</v>
      </c>
      <c r="S101" s="6">
        <v>0</v>
      </c>
      <c r="U101" s="6">
        <f>E101-R101</f>
        <v>0</v>
      </c>
      <c r="V101" s="31">
        <f>F101-S101</f>
        <v>0</v>
      </c>
    </row>
    <row r="102" spans="1:22" x14ac:dyDescent="0.25">
      <c r="A102" s="19">
        <v>380</v>
      </c>
      <c r="B102" s="19">
        <v>2002</v>
      </c>
      <c r="C102" s="22" t="s">
        <v>23</v>
      </c>
      <c r="D102" s="22" t="s">
        <v>22</v>
      </c>
      <c r="E102" s="25">
        <v>116</v>
      </c>
      <c r="F102" s="25">
        <v>0</v>
      </c>
      <c r="G102" s="4">
        <f>E102*1320+F102*935</f>
        <v>153120</v>
      </c>
      <c r="H102" s="25">
        <v>0</v>
      </c>
      <c r="I102" s="28">
        <f>H102*300</f>
        <v>0</v>
      </c>
      <c r="J102" s="25">
        <v>0</v>
      </c>
      <c r="K102" s="4">
        <f>J102*1900</f>
        <v>0</v>
      </c>
      <c r="L102" s="5">
        <f>G102+I102+K102</f>
        <v>153120</v>
      </c>
      <c r="N102" s="11">
        <v>153120</v>
      </c>
      <c r="P102" s="43">
        <f>L102-N102</f>
        <v>0</v>
      </c>
      <c r="R102" s="6">
        <v>116</v>
      </c>
      <c r="S102" s="6">
        <v>0</v>
      </c>
      <c r="U102" s="6">
        <f>E102-R102</f>
        <v>0</v>
      </c>
      <c r="V102" s="31">
        <f>F102-S102</f>
        <v>0</v>
      </c>
    </row>
    <row r="103" spans="1:22" x14ac:dyDescent="0.25">
      <c r="A103" s="19">
        <v>380</v>
      </c>
      <c r="B103" s="19">
        <v>2128</v>
      </c>
      <c r="C103" s="22" t="s">
        <v>90</v>
      </c>
      <c r="D103" s="22" t="s">
        <v>22</v>
      </c>
      <c r="E103" s="25">
        <v>70</v>
      </c>
      <c r="F103" s="25">
        <v>0</v>
      </c>
      <c r="G103" s="4">
        <f>E103*1320+F103*935</f>
        <v>92400</v>
      </c>
      <c r="H103" s="25">
        <v>1</v>
      </c>
      <c r="I103" s="28">
        <f>H103*300</f>
        <v>300</v>
      </c>
      <c r="J103" s="25">
        <v>0</v>
      </c>
      <c r="K103" s="4">
        <f>J103*1900</f>
        <v>0</v>
      </c>
      <c r="L103" s="5">
        <f>G103+I103+K103</f>
        <v>92700</v>
      </c>
      <c r="N103" s="11">
        <v>94020</v>
      </c>
      <c r="P103" s="43">
        <f>L103-N103</f>
        <v>-1320</v>
      </c>
      <c r="R103" s="6">
        <v>71</v>
      </c>
      <c r="S103" s="6">
        <v>0</v>
      </c>
      <c r="U103" s="6">
        <f>E103-R103</f>
        <v>-1</v>
      </c>
      <c r="V103" s="31">
        <f>F103-S103</f>
        <v>0</v>
      </c>
    </row>
    <row r="104" spans="1:22" x14ac:dyDescent="0.25">
      <c r="A104" s="19">
        <v>380</v>
      </c>
      <c r="B104" s="19">
        <v>2145</v>
      </c>
      <c r="C104" s="22" t="s">
        <v>97</v>
      </c>
      <c r="D104" s="22" t="s">
        <v>22</v>
      </c>
      <c r="E104" s="25">
        <v>107</v>
      </c>
      <c r="F104" s="25">
        <v>0</v>
      </c>
      <c r="G104" s="4">
        <f>E104*1320+F104*935</f>
        <v>141240</v>
      </c>
      <c r="H104" s="25">
        <v>2</v>
      </c>
      <c r="I104" s="28">
        <f>H104*300</f>
        <v>600</v>
      </c>
      <c r="J104" s="25">
        <v>4</v>
      </c>
      <c r="K104" s="4">
        <f>J104*1900</f>
        <v>7600</v>
      </c>
      <c r="L104" s="5">
        <f>G104+I104+K104</f>
        <v>149440</v>
      </c>
      <c r="N104" s="11">
        <v>149440</v>
      </c>
      <c r="P104" s="43">
        <f>L104-N104</f>
        <v>0</v>
      </c>
      <c r="R104" s="6">
        <v>107</v>
      </c>
      <c r="S104" s="6">
        <v>0</v>
      </c>
      <c r="U104" s="6">
        <f>E104-R104</f>
        <v>0</v>
      </c>
      <c r="V104" s="31">
        <f>F104-S104</f>
        <v>0</v>
      </c>
    </row>
    <row r="105" spans="1:22" x14ac:dyDescent="0.25">
      <c r="A105" s="19">
        <v>380</v>
      </c>
      <c r="B105" s="19">
        <v>3023</v>
      </c>
      <c r="C105" s="22" t="s">
        <v>133</v>
      </c>
      <c r="D105" s="22" t="s">
        <v>129</v>
      </c>
      <c r="E105" s="25">
        <v>88</v>
      </c>
      <c r="F105" s="25">
        <v>0</v>
      </c>
      <c r="G105" s="4">
        <f>E105*1320+F105*935</f>
        <v>116160</v>
      </c>
      <c r="H105" s="25">
        <v>0</v>
      </c>
      <c r="I105" s="28">
        <f>H105*300</f>
        <v>0</v>
      </c>
      <c r="J105" s="25">
        <v>9</v>
      </c>
      <c r="K105" s="4">
        <f>J105*1900</f>
        <v>17100</v>
      </c>
      <c r="L105" s="5">
        <f>G105+I105+K105</f>
        <v>133260</v>
      </c>
      <c r="N105" s="11">
        <v>133260</v>
      </c>
      <c r="P105" s="43">
        <f>L105-N105</f>
        <v>0</v>
      </c>
      <c r="R105" s="6">
        <v>88</v>
      </c>
      <c r="S105" s="6">
        <v>0</v>
      </c>
      <c r="U105" s="6">
        <f>E105-R105</f>
        <v>0</v>
      </c>
      <c r="V105" s="31">
        <f>F105-S105</f>
        <v>0</v>
      </c>
    </row>
    <row r="106" spans="1:22" x14ac:dyDescent="0.25">
      <c r="A106" s="19">
        <v>380</v>
      </c>
      <c r="B106" s="19">
        <v>2199</v>
      </c>
      <c r="C106" s="22" t="s">
        <v>124</v>
      </c>
      <c r="D106" s="22" t="s">
        <v>22</v>
      </c>
      <c r="E106" s="25">
        <v>193</v>
      </c>
      <c r="F106" s="25">
        <v>0</v>
      </c>
      <c r="G106" s="4">
        <f>E106*1320+F106*935</f>
        <v>254760</v>
      </c>
      <c r="H106" s="25">
        <v>1</v>
      </c>
      <c r="I106" s="28">
        <f>H106*300</f>
        <v>300</v>
      </c>
      <c r="J106" s="25">
        <v>0</v>
      </c>
      <c r="K106" s="4">
        <f>J106*1900</f>
        <v>0</v>
      </c>
      <c r="L106" s="5">
        <f>G106+I106+K106</f>
        <v>255060</v>
      </c>
      <c r="N106" s="11">
        <v>255060</v>
      </c>
      <c r="P106" s="43">
        <f>L106-N106</f>
        <v>0</v>
      </c>
      <c r="R106" s="6">
        <v>193</v>
      </c>
      <c r="S106" s="6">
        <v>0</v>
      </c>
      <c r="U106" s="6">
        <f>E106-R106</f>
        <v>0</v>
      </c>
      <c r="V106" s="31">
        <f>F106-S106</f>
        <v>0</v>
      </c>
    </row>
    <row r="107" spans="1:22" x14ac:dyDescent="0.25">
      <c r="A107" s="19">
        <v>380</v>
      </c>
      <c r="B107" s="19">
        <v>2179</v>
      </c>
      <c r="C107" s="22" t="s">
        <v>111</v>
      </c>
      <c r="D107" s="22" t="s">
        <v>22</v>
      </c>
      <c r="E107" s="25">
        <v>163</v>
      </c>
      <c r="F107" s="25">
        <v>0</v>
      </c>
      <c r="G107" s="4">
        <f>E107*1320+F107*935</f>
        <v>215160</v>
      </c>
      <c r="H107" s="25">
        <v>0</v>
      </c>
      <c r="I107" s="28">
        <f>H107*300</f>
        <v>0</v>
      </c>
      <c r="J107" s="25">
        <v>0</v>
      </c>
      <c r="K107" s="4">
        <f>J107*1900</f>
        <v>0</v>
      </c>
      <c r="L107" s="5">
        <f>G107+I107+K107</f>
        <v>215160</v>
      </c>
      <c r="N107" s="11">
        <v>220440</v>
      </c>
      <c r="P107" s="43">
        <f>L107-N107</f>
        <v>-5280</v>
      </c>
      <c r="R107" s="6">
        <v>167</v>
      </c>
      <c r="S107" s="6">
        <v>0</v>
      </c>
      <c r="U107" s="6">
        <f>E107-R107</f>
        <v>-4</v>
      </c>
      <c r="V107" s="31">
        <f>F107-S107</f>
        <v>0</v>
      </c>
    </row>
    <row r="108" spans="1:22" hidden="1" x14ac:dyDescent="0.25">
      <c r="A108" s="19">
        <v>380</v>
      </c>
      <c r="B108" s="19">
        <v>2195</v>
      </c>
      <c r="C108" s="22" t="s">
        <v>120</v>
      </c>
      <c r="D108" s="22" t="s">
        <v>25</v>
      </c>
      <c r="E108" s="25">
        <v>205</v>
      </c>
      <c r="F108" s="25">
        <v>0</v>
      </c>
      <c r="G108" s="4">
        <f>E108*1320+F108*935</f>
        <v>270600</v>
      </c>
      <c r="H108" s="25">
        <v>0</v>
      </c>
      <c r="I108" s="28">
        <f>H108*300</f>
        <v>0</v>
      </c>
      <c r="J108" s="25">
        <v>0</v>
      </c>
      <c r="K108" s="4">
        <f>J108*1900</f>
        <v>0</v>
      </c>
      <c r="L108" s="5">
        <f>G108+I108+K108</f>
        <v>270600</v>
      </c>
      <c r="N108" s="11">
        <v>270600</v>
      </c>
      <c r="P108" s="43">
        <f>L108-N108</f>
        <v>0</v>
      </c>
      <c r="R108" s="6">
        <v>205</v>
      </c>
      <c r="S108" s="6">
        <v>0</v>
      </c>
      <c r="U108" s="6">
        <f>E108-R108</f>
        <v>0</v>
      </c>
      <c r="V108" s="31">
        <f>F108-S108</f>
        <v>0</v>
      </c>
    </row>
    <row r="109" spans="1:22" x14ac:dyDescent="0.25">
      <c r="A109" s="19">
        <v>380</v>
      </c>
      <c r="B109" s="19">
        <v>2048</v>
      </c>
      <c r="C109" s="22" t="s">
        <v>49</v>
      </c>
      <c r="D109" s="22" t="s">
        <v>22</v>
      </c>
      <c r="E109" s="25">
        <v>114</v>
      </c>
      <c r="F109" s="25">
        <v>0</v>
      </c>
      <c r="G109" s="4">
        <f>E109*1320+F109*935</f>
        <v>150480</v>
      </c>
      <c r="H109" s="25">
        <v>0</v>
      </c>
      <c r="I109" s="28">
        <f>H109*300</f>
        <v>0</v>
      </c>
      <c r="J109" s="25">
        <v>0</v>
      </c>
      <c r="K109" s="4">
        <f>J109*1900</f>
        <v>0</v>
      </c>
      <c r="L109" s="5">
        <f>G109+I109+K109</f>
        <v>150480</v>
      </c>
      <c r="N109" s="11">
        <v>150480</v>
      </c>
      <c r="P109" s="43">
        <f>L109-N109</f>
        <v>0</v>
      </c>
      <c r="R109" s="6">
        <v>114</v>
      </c>
      <c r="S109" s="6">
        <v>0</v>
      </c>
      <c r="U109" s="6">
        <f>E109-R109</f>
        <v>0</v>
      </c>
      <c r="V109" s="31">
        <f>F109-S109</f>
        <v>0</v>
      </c>
    </row>
    <row r="110" spans="1:22" x14ac:dyDescent="0.25">
      <c r="A110" s="19">
        <v>380</v>
      </c>
      <c r="B110" s="19">
        <v>2192</v>
      </c>
      <c r="C110" s="22" t="s">
        <v>118</v>
      </c>
      <c r="D110" s="22" t="s">
        <v>22</v>
      </c>
      <c r="E110" s="25">
        <v>20</v>
      </c>
      <c r="F110" s="25">
        <v>0</v>
      </c>
      <c r="G110" s="4">
        <f>E110*1320+F110*935</f>
        <v>26400</v>
      </c>
      <c r="H110" s="25">
        <v>0</v>
      </c>
      <c r="I110" s="28">
        <f>H110*300</f>
        <v>0</v>
      </c>
      <c r="J110" s="25">
        <v>0</v>
      </c>
      <c r="K110" s="4">
        <f>J110*1900</f>
        <v>0</v>
      </c>
      <c r="L110" s="5">
        <f>G110+I110+K110</f>
        <v>26400</v>
      </c>
      <c r="N110" s="11">
        <v>26400</v>
      </c>
      <c r="P110" s="43">
        <f>L110-N110</f>
        <v>0</v>
      </c>
      <c r="R110" s="6">
        <v>20</v>
      </c>
      <c r="S110" s="6">
        <v>0</v>
      </c>
      <c r="U110" s="6">
        <f>E110-R110</f>
        <v>0</v>
      </c>
      <c r="V110" s="31">
        <f>F110-S110</f>
        <v>0</v>
      </c>
    </row>
    <row r="111" spans="1:22" x14ac:dyDescent="0.25">
      <c r="A111" s="19">
        <v>380</v>
      </c>
      <c r="B111" s="19">
        <v>2185</v>
      </c>
      <c r="C111" s="22" t="s">
        <v>116</v>
      </c>
      <c r="D111" s="22" t="s">
        <v>22</v>
      </c>
      <c r="E111" s="25">
        <v>114</v>
      </c>
      <c r="F111" s="25">
        <v>0</v>
      </c>
      <c r="G111" s="4">
        <f>E111*1320+F111*935</f>
        <v>150480</v>
      </c>
      <c r="H111" s="25">
        <v>0</v>
      </c>
      <c r="I111" s="28">
        <f>H111*300</f>
        <v>0</v>
      </c>
      <c r="J111" s="25">
        <v>0</v>
      </c>
      <c r="K111" s="4">
        <f>J111*1900</f>
        <v>0</v>
      </c>
      <c r="L111" s="5">
        <f>G111+I111+K111</f>
        <v>150480</v>
      </c>
      <c r="N111" s="11">
        <v>150480</v>
      </c>
      <c r="P111" s="43">
        <f>L111-N111</f>
        <v>0</v>
      </c>
      <c r="R111" s="6">
        <v>114</v>
      </c>
      <c r="S111" s="6">
        <v>0</v>
      </c>
      <c r="U111" s="6">
        <f>E111-R111</f>
        <v>0</v>
      </c>
      <c r="V111" s="31">
        <f>F111-S111</f>
        <v>0</v>
      </c>
    </row>
    <row r="112" spans="1:22" x14ac:dyDescent="0.25">
      <c r="A112" s="19">
        <v>380</v>
      </c>
      <c r="B112" s="19">
        <v>5206</v>
      </c>
      <c r="C112" s="22" t="s">
        <v>199</v>
      </c>
      <c r="D112" s="22" t="s">
        <v>47</v>
      </c>
      <c r="E112" s="25">
        <v>20</v>
      </c>
      <c r="F112" s="25">
        <v>0</v>
      </c>
      <c r="G112" s="4">
        <f>E112*1320+F112*935</f>
        <v>26400</v>
      </c>
      <c r="H112" s="25">
        <v>1</v>
      </c>
      <c r="I112" s="28">
        <f>H112*300</f>
        <v>300</v>
      </c>
      <c r="J112" s="25">
        <v>0</v>
      </c>
      <c r="K112" s="4">
        <f>J112*1900</f>
        <v>0</v>
      </c>
      <c r="L112" s="5">
        <f>G112+I112+K112</f>
        <v>26700</v>
      </c>
      <c r="N112" s="11">
        <v>26700</v>
      </c>
      <c r="P112" s="43">
        <f>L112-N112</f>
        <v>0</v>
      </c>
      <c r="R112" s="6">
        <v>20</v>
      </c>
      <c r="S112" s="6">
        <v>0</v>
      </c>
      <c r="U112" s="6">
        <f>E112-R112</f>
        <v>0</v>
      </c>
      <c r="V112" s="31">
        <f>F112-S112</f>
        <v>0</v>
      </c>
    </row>
    <row r="113" spans="1:22" x14ac:dyDescent="0.25">
      <c r="A113" s="19">
        <v>380</v>
      </c>
      <c r="B113" s="19">
        <v>2170</v>
      </c>
      <c r="C113" s="22" t="s">
        <v>107</v>
      </c>
      <c r="D113" s="22" t="s">
        <v>22</v>
      </c>
      <c r="E113" s="25">
        <v>93</v>
      </c>
      <c r="F113" s="25">
        <v>0</v>
      </c>
      <c r="G113" s="4">
        <f>E113*1320+F113*935</f>
        <v>122760</v>
      </c>
      <c r="H113" s="25">
        <v>0</v>
      </c>
      <c r="I113" s="28">
        <f>H113*300</f>
        <v>0</v>
      </c>
      <c r="J113" s="25">
        <v>0</v>
      </c>
      <c r="K113" s="4">
        <f>J113*1900</f>
        <v>0</v>
      </c>
      <c r="L113" s="5">
        <f>G113+I113+K113</f>
        <v>122760</v>
      </c>
      <c r="N113" s="11">
        <v>124080</v>
      </c>
      <c r="P113" s="43">
        <f>L113-N113</f>
        <v>-1320</v>
      </c>
      <c r="R113" s="6">
        <v>94</v>
      </c>
      <c r="S113" s="6">
        <v>0</v>
      </c>
      <c r="U113" s="6">
        <f>E113-R113</f>
        <v>-1</v>
      </c>
      <c r="V113" s="31">
        <f>F113-S113</f>
        <v>0</v>
      </c>
    </row>
    <row r="114" spans="1:22" x14ac:dyDescent="0.25">
      <c r="A114" s="19">
        <v>380</v>
      </c>
      <c r="B114" s="19">
        <v>2054</v>
      </c>
      <c r="C114" s="22" t="s">
        <v>51</v>
      </c>
      <c r="D114" s="22" t="s">
        <v>22</v>
      </c>
      <c r="E114" s="25">
        <v>125</v>
      </c>
      <c r="F114" s="25">
        <v>0</v>
      </c>
      <c r="G114" s="4">
        <f>E114*1320+F114*935</f>
        <v>165000</v>
      </c>
      <c r="H114" s="25">
        <v>0</v>
      </c>
      <c r="I114" s="28">
        <f>H114*300</f>
        <v>0</v>
      </c>
      <c r="J114" s="25">
        <v>0</v>
      </c>
      <c r="K114" s="4">
        <f>J114*1900</f>
        <v>0</v>
      </c>
      <c r="L114" s="5">
        <f>G114+I114+K114</f>
        <v>165000</v>
      </c>
      <c r="N114" s="11">
        <v>165000</v>
      </c>
      <c r="P114" s="43">
        <f>L114-N114</f>
        <v>0</v>
      </c>
      <c r="R114" s="6">
        <v>125</v>
      </c>
      <c r="S114" s="6">
        <v>0</v>
      </c>
      <c r="U114" s="6">
        <f>E114-R114</f>
        <v>0</v>
      </c>
      <c r="V114" s="31">
        <f>F114-S114</f>
        <v>0</v>
      </c>
    </row>
    <row r="115" spans="1:22" x14ac:dyDescent="0.25">
      <c r="A115" s="19">
        <v>380</v>
      </c>
      <c r="B115" s="19">
        <v>2197</v>
      </c>
      <c r="C115" s="22" t="s">
        <v>122</v>
      </c>
      <c r="D115" s="22" t="s">
        <v>22</v>
      </c>
      <c r="E115" s="25">
        <v>130</v>
      </c>
      <c r="F115" s="25">
        <v>0</v>
      </c>
      <c r="G115" s="4">
        <f>E115*1320+F115*935</f>
        <v>171600</v>
      </c>
      <c r="H115" s="25">
        <v>0</v>
      </c>
      <c r="I115" s="28">
        <f>H115*300</f>
        <v>0</v>
      </c>
      <c r="J115" s="25">
        <v>1</v>
      </c>
      <c r="K115" s="4">
        <f>J115*1900</f>
        <v>1900</v>
      </c>
      <c r="L115" s="5">
        <f>G115+I115+K115</f>
        <v>173500</v>
      </c>
      <c r="N115" s="11">
        <v>173500</v>
      </c>
      <c r="P115" s="43">
        <f>L115-N115</f>
        <v>0</v>
      </c>
      <c r="R115" s="6">
        <v>130</v>
      </c>
      <c r="S115" s="6">
        <v>0</v>
      </c>
      <c r="U115" s="6">
        <f>E115-R115</f>
        <v>0</v>
      </c>
      <c r="V115" s="31">
        <f>F115-S115</f>
        <v>0</v>
      </c>
    </row>
    <row r="116" spans="1:22" x14ac:dyDescent="0.25">
      <c r="A116" s="19">
        <v>380</v>
      </c>
      <c r="B116" s="19">
        <v>5402</v>
      </c>
      <c r="C116" s="22" t="s">
        <v>204</v>
      </c>
      <c r="D116" s="22" t="s">
        <v>47</v>
      </c>
      <c r="E116" s="25">
        <v>0</v>
      </c>
      <c r="F116" s="25">
        <v>518.5</v>
      </c>
      <c r="G116" s="4">
        <f>E116*1320+F116*935</f>
        <v>484797.5</v>
      </c>
      <c r="H116" s="25">
        <v>4</v>
      </c>
      <c r="I116" s="28">
        <f>H116*300</f>
        <v>1200</v>
      </c>
      <c r="J116" s="25">
        <v>0</v>
      </c>
      <c r="K116" s="4">
        <f>J116*1900</f>
        <v>0</v>
      </c>
      <c r="L116" s="5">
        <f>G116+I116+K116</f>
        <v>485997.5</v>
      </c>
      <c r="N116" s="11">
        <v>485997.5</v>
      </c>
      <c r="P116" s="43">
        <f>L116-N116</f>
        <v>0</v>
      </c>
      <c r="R116" s="6">
        <v>0</v>
      </c>
      <c r="S116" s="6">
        <v>518.5</v>
      </c>
      <c r="U116" s="6">
        <f>E116-R116</f>
        <v>0</v>
      </c>
      <c r="V116" s="31">
        <f>F116-S116</f>
        <v>0</v>
      </c>
    </row>
    <row r="117" spans="1:22" x14ac:dyDescent="0.25">
      <c r="A117" s="19">
        <v>380</v>
      </c>
      <c r="B117" s="19">
        <v>5205</v>
      </c>
      <c r="C117" s="22" t="s">
        <v>198</v>
      </c>
      <c r="D117" s="22" t="s">
        <v>47</v>
      </c>
      <c r="E117" s="25">
        <v>59</v>
      </c>
      <c r="F117" s="25">
        <v>0</v>
      </c>
      <c r="G117" s="4">
        <f>E117*1320+F117*935</f>
        <v>77880</v>
      </c>
      <c r="H117" s="25">
        <v>1</v>
      </c>
      <c r="I117" s="28">
        <f>H117*300</f>
        <v>300</v>
      </c>
      <c r="J117" s="25">
        <v>2</v>
      </c>
      <c r="K117" s="4">
        <f>J117*1900</f>
        <v>3800</v>
      </c>
      <c r="L117" s="5">
        <f>G117+I117+K117</f>
        <v>81980</v>
      </c>
      <c r="N117" s="11">
        <v>81980</v>
      </c>
      <c r="P117" s="43">
        <f>L117-N117</f>
        <v>0</v>
      </c>
      <c r="R117" s="6">
        <v>59</v>
      </c>
      <c r="S117" s="6">
        <v>0</v>
      </c>
      <c r="U117" s="6">
        <f>E117-R117</f>
        <v>0</v>
      </c>
      <c r="V117" s="31">
        <f>F117-S117</f>
        <v>0</v>
      </c>
    </row>
    <row r="118" spans="1:22" x14ac:dyDescent="0.25">
      <c r="A118" s="19">
        <v>380</v>
      </c>
      <c r="B118" s="19">
        <v>7000</v>
      </c>
      <c r="C118" s="22" t="s">
        <v>213</v>
      </c>
      <c r="D118" s="22" t="s">
        <v>214</v>
      </c>
      <c r="E118" s="25">
        <v>0</v>
      </c>
      <c r="F118" s="25">
        <v>40.5</v>
      </c>
      <c r="G118" s="4">
        <f>E118*1320+F118*935</f>
        <v>37867.5</v>
      </c>
      <c r="H118" s="25">
        <v>0</v>
      </c>
      <c r="I118" s="28">
        <f>H118*300</f>
        <v>0</v>
      </c>
      <c r="J118" s="25">
        <v>3</v>
      </c>
      <c r="K118" s="4">
        <f>J118*1900</f>
        <v>5700</v>
      </c>
      <c r="L118" s="5">
        <f>G118+I118+K118</f>
        <v>43567.5</v>
      </c>
      <c r="N118" s="11">
        <v>45437.500000000007</v>
      </c>
      <c r="P118" s="43">
        <f>L118-N118</f>
        <v>-1870.0000000000073</v>
      </c>
      <c r="R118" s="6">
        <v>0</v>
      </c>
      <c r="S118" s="6">
        <v>42.500000000000007</v>
      </c>
      <c r="U118" s="6">
        <f>E118-R118</f>
        <v>0</v>
      </c>
      <c r="V118" s="31">
        <f>F118-S118</f>
        <v>-2.0000000000000071</v>
      </c>
    </row>
    <row r="119" spans="1:22" x14ac:dyDescent="0.25">
      <c r="A119" s="19">
        <v>380</v>
      </c>
      <c r="B119" s="19">
        <v>2130</v>
      </c>
      <c r="C119" s="22" t="s">
        <v>91</v>
      </c>
      <c r="D119" s="22" t="s">
        <v>22</v>
      </c>
      <c r="E119" s="25">
        <v>8</v>
      </c>
      <c r="F119" s="25">
        <v>0</v>
      </c>
      <c r="G119" s="4">
        <f>E119*1320+F119*935</f>
        <v>10560</v>
      </c>
      <c r="H119" s="25">
        <v>0</v>
      </c>
      <c r="I119" s="28">
        <f>H119*300</f>
        <v>0</v>
      </c>
      <c r="J119" s="25">
        <v>0</v>
      </c>
      <c r="K119" s="4">
        <f>J119*1900</f>
        <v>0</v>
      </c>
      <c r="L119" s="5">
        <f>G119+I119+K119</f>
        <v>10560</v>
      </c>
      <c r="N119" s="11">
        <v>10560</v>
      </c>
      <c r="P119" s="43">
        <f>L119-N119</f>
        <v>0</v>
      </c>
      <c r="R119" s="6">
        <v>8</v>
      </c>
      <c r="S119" s="6">
        <v>0</v>
      </c>
      <c r="U119" s="6">
        <f>E119-R119</f>
        <v>0</v>
      </c>
      <c r="V119" s="31">
        <f>F119-S119</f>
        <v>0</v>
      </c>
    </row>
    <row r="120" spans="1:22" x14ac:dyDescent="0.25">
      <c r="A120" s="19">
        <v>380</v>
      </c>
      <c r="B120" s="19">
        <v>3353</v>
      </c>
      <c r="C120" s="22" t="s">
        <v>154</v>
      </c>
      <c r="D120" s="22" t="s">
        <v>141</v>
      </c>
      <c r="E120" s="25">
        <v>96</v>
      </c>
      <c r="F120" s="25">
        <v>0</v>
      </c>
      <c r="G120" s="4">
        <f>E120*1320+F120*935</f>
        <v>126720</v>
      </c>
      <c r="H120" s="25">
        <v>0</v>
      </c>
      <c r="I120" s="28">
        <f>H120*300</f>
        <v>0</v>
      </c>
      <c r="J120" s="25">
        <v>1</v>
      </c>
      <c r="K120" s="4">
        <f>J120*1900</f>
        <v>1900</v>
      </c>
      <c r="L120" s="5">
        <f>G120+I120+K120</f>
        <v>128620</v>
      </c>
      <c r="N120" s="11">
        <v>128620</v>
      </c>
      <c r="P120" s="43">
        <f>L120-N120</f>
        <v>0</v>
      </c>
      <c r="R120" s="6">
        <v>96</v>
      </c>
      <c r="S120" s="6">
        <v>0</v>
      </c>
      <c r="U120" s="6">
        <f>E120-R120</f>
        <v>0</v>
      </c>
      <c r="V120" s="31">
        <f>F120-S120</f>
        <v>0</v>
      </c>
    </row>
    <row r="121" spans="1:22" x14ac:dyDescent="0.25">
      <c r="A121" s="19">
        <v>380</v>
      </c>
      <c r="B121" s="19">
        <v>3372</v>
      </c>
      <c r="C121" s="22" t="s">
        <v>165</v>
      </c>
      <c r="D121" s="22" t="s">
        <v>25</v>
      </c>
      <c r="E121" s="25">
        <v>60</v>
      </c>
      <c r="F121" s="25">
        <v>0</v>
      </c>
      <c r="G121" s="4">
        <f>E121*1320+F121*935</f>
        <v>79200</v>
      </c>
      <c r="H121" s="25">
        <v>1</v>
      </c>
      <c r="I121" s="28">
        <f>H121*300</f>
        <v>300</v>
      </c>
      <c r="J121" s="25">
        <v>0</v>
      </c>
      <c r="K121" s="4">
        <f>J121*1900</f>
        <v>0</v>
      </c>
      <c r="L121" s="5">
        <f>G121+I121+K121</f>
        <v>79500</v>
      </c>
      <c r="N121" s="11">
        <v>80820</v>
      </c>
      <c r="P121" s="43">
        <f>L121-N121</f>
        <v>-1320</v>
      </c>
      <c r="R121" s="6">
        <v>61</v>
      </c>
      <c r="S121" s="6">
        <v>0</v>
      </c>
      <c r="U121" s="6">
        <f>E121-R121</f>
        <v>-1</v>
      </c>
      <c r="V121" s="31">
        <f>F121-S121</f>
        <v>0</v>
      </c>
    </row>
    <row r="122" spans="1:22" x14ac:dyDescent="0.25">
      <c r="A122" s="19">
        <v>380</v>
      </c>
      <c r="B122" s="19">
        <v>3375</v>
      </c>
      <c r="C122" s="22" t="s">
        <v>166</v>
      </c>
      <c r="D122" s="22" t="s">
        <v>141</v>
      </c>
      <c r="E122" s="25">
        <v>22</v>
      </c>
      <c r="F122" s="25">
        <v>0</v>
      </c>
      <c r="G122" s="4">
        <f>E122*1320+F122*935</f>
        <v>29040</v>
      </c>
      <c r="H122" s="25">
        <v>0</v>
      </c>
      <c r="I122" s="28">
        <f>H122*300</f>
        <v>0</v>
      </c>
      <c r="J122" s="25">
        <v>1</v>
      </c>
      <c r="K122" s="4">
        <f>J122*1900</f>
        <v>1900</v>
      </c>
      <c r="L122" s="5">
        <f>G122+I122+K122</f>
        <v>30940</v>
      </c>
      <c r="N122" s="11">
        <v>30940</v>
      </c>
      <c r="P122" s="43">
        <f>L122-N122</f>
        <v>0</v>
      </c>
      <c r="R122" s="6">
        <v>22</v>
      </c>
      <c r="S122" s="6">
        <v>0</v>
      </c>
      <c r="U122" s="6">
        <f>E122-R122</f>
        <v>0</v>
      </c>
      <c r="V122" s="31">
        <f>F122-S122</f>
        <v>0</v>
      </c>
    </row>
    <row r="123" spans="1:22" x14ac:dyDescent="0.25">
      <c r="A123" s="19">
        <v>380</v>
      </c>
      <c r="B123" s="19">
        <v>2064</v>
      </c>
      <c r="C123" s="22" t="s">
        <v>58</v>
      </c>
      <c r="D123" s="22" t="s">
        <v>22</v>
      </c>
      <c r="E123" s="25">
        <v>124</v>
      </c>
      <c r="F123" s="25">
        <v>0</v>
      </c>
      <c r="G123" s="4">
        <f>E123*1320+F123*935</f>
        <v>163680</v>
      </c>
      <c r="H123" s="25">
        <v>0</v>
      </c>
      <c r="I123" s="28">
        <f>H123*300</f>
        <v>0</v>
      </c>
      <c r="J123" s="25">
        <v>5</v>
      </c>
      <c r="K123" s="4">
        <f>J123*1900</f>
        <v>9500</v>
      </c>
      <c r="L123" s="5">
        <f>G123+I123+K123</f>
        <v>173180</v>
      </c>
      <c r="N123" s="11">
        <v>175820</v>
      </c>
      <c r="P123" s="43">
        <f>L123-N123</f>
        <v>-2640</v>
      </c>
      <c r="R123" s="6">
        <v>126</v>
      </c>
      <c r="S123" s="6">
        <v>0</v>
      </c>
      <c r="U123" s="6">
        <f>E123-R123</f>
        <v>-2</v>
      </c>
      <c r="V123" s="31">
        <f>F123-S123</f>
        <v>0</v>
      </c>
    </row>
    <row r="124" spans="1:22" x14ac:dyDescent="0.25">
      <c r="A124" s="19">
        <v>380</v>
      </c>
      <c r="B124" s="19">
        <v>4112</v>
      </c>
      <c r="C124" s="22" t="s">
        <v>188</v>
      </c>
      <c r="D124" s="22" t="s">
        <v>47</v>
      </c>
      <c r="E124" s="25">
        <v>0</v>
      </c>
      <c r="F124" s="25">
        <v>216</v>
      </c>
      <c r="G124" s="4">
        <f>E124*1320+F124*935</f>
        <v>201960</v>
      </c>
      <c r="H124" s="25">
        <v>2</v>
      </c>
      <c r="I124" s="28">
        <f>H124*300</f>
        <v>600</v>
      </c>
      <c r="J124" s="25">
        <v>0</v>
      </c>
      <c r="K124" s="4">
        <f>J124*1900</f>
        <v>0</v>
      </c>
      <c r="L124" s="5">
        <f>G124+I124+K124</f>
        <v>202560</v>
      </c>
      <c r="N124" s="11">
        <v>202560</v>
      </c>
      <c r="P124" s="43">
        <f>L124-N124</f>
        <v>0</v>
      </c>
      <c r="R124" s="6">
        <v>0</v>
      </c>
      <c r="S124" s="6">
        <v>216</v>
      </c>
      <c r="U124" s="6">
        <f>E124-R124</f>
        <v>0</v>
      </c>
      <c r="V124" s="31">
        <f>F124-S124</f>
        <v>0</v>
      </c>
    </row>
    <row r="125" spans="1:22" x14ac:dyDescent="0.25">
      <c r="A125" s="19">
        <v>380</v>
      </c>
      <c r="B125" s="19">
        <v>2132</v>
      </c>
      <c r="C125" s="22" t="s">
        <v>92</v>
      </c>
      <c r="D125" s="22" t="s">
        <v>22</v>
      </c>
      <c r="E125" s="25">
        <v>102</v>
      </c>
      <c r="F125" s="25">
        <v>0</v>
      </c>
      <c r="G125" s="4">
        <f>E125*1320+F125*935</f>
        <v>134640</v>
      </c>
      <c r="H125" s="25">
        <v>0</v>
      </c>
      <c r="I125" s="28">
        <f>H125*300</f>
        <v>0</v>
      </c>
      <c r="J125" s="25">
        <v>0</v>
      </c>
      <c r="K125" s="4">
        <f>J125*1900</f>
        <v>0</v>
      </c>
      <c r="L125" s="5">
        <f>G125+I125+K125</f>
        <v>134640</v>
      </c>
      <c r="N125" s="11">
        <v>134640</v>
      </c>
      <c r="P125" s="43">
        <f>L125-N125</f>
        <v>0</v>
      </c>
      <c r="R125" s="6">
        <v>102</v>
      </c>
      <c r="S125" s="6">
        <v>0</v>
      </c>
      <c r="U125" s="6">
        <f>E125-R125</f>
        <v>0</v>
      </c>
      <c r="V125" s="31">
        <f>F125-S125</f>
        <v>0</v>
      </c>
    </row>
    <row r="126" spans="1:22" x14ac:dyDescent="0.25">
      <c r="A126" s="19">
        <v>380</v>
      </c>
      <c r="B126" s="19">
        <v>3377</v>
      </c>
      <c r="C126" s="22" t="s">
        <v>167</v>
      </c>
      <c r="D126" s="22" t="s">
        <v>22</v>
      </c>
      <c r="E126" s="25">
        <v>262</v>
      </c>
      <c r="F126" s="25">
        <v>0</v>
      </c>
      <c r="G126" s="4">
        <f>E126*1320+F126*935</f>
        <v>345840</v>
      </c>
      <c r="H126" s="25">
        <v>0</v>
      </c>
      <c r="I126" s="28">
        <f>H126*300</f>
        <v>0</v>
      </c>
      <c r="J126" s="25">
        <v>0</v>
      </c>
      <c r="K126" s="4">
        <f>J126*1900</f>
        <v>0</v>
      </c>
      <c r="L126" s="5">
        <f>G126+I126+K126</f>
        <v>345840</v>
      </c>
      <c r="N126" s="11">
        <v>347160.00000000006</v>
      </c>
      <c r="P126" s="43">
        <f>L126-N126</f>
        <v>-1320.0000000000582</v>
      </c>
      <c r="R126" s="6">
        <v>263.00000000000006</v>
      </c>
      <c r="S126" s="6">
        <v>0</v>
      </c>
      <c r="U126" s="6">
        <f>E126-R126</f>
        <v>-1.0000000000000568</v>
      </c>
      <c r="V126" s="31">
        <f>F126-S126</f>
        <v>0</v>
      </c>
    </row>
    <row r="127" spans="1:22" x14ac:dyDescent="0.25">
      <c r="A127" s="19">
        <v>380</v>
      </c>
      <c r="B127" s="19">
        <v>2101</v>
      </c>
      <c r="C127" s="22" t="s">
        <v>73</v>
      </c>
      <c r="D127" s="22" t="s">
        <v>22</v>
      </c>
      <c r="E127" s="25">
        <v>49</v>
      </c>
      <c r="F127" s="25">
        <v>0</v>
      </c>
      <c r="G127" s="4">
        <f>E127*1320+F127*935</f>
        <v>64680</v>
      </c>
      <c r="H127" s="25">
        <v>0</v>
      </c>
      <c r="I127" s="28">
        <f>H127*300</f>
        <v>0</v>
      </c>
      <c r="J127" s="25">
        <v>0</v>
      </c>
      <c r="K127" s="4">
        <f>J127*1900</f>
        <v>0</v>
      </c>
      <c r="L127" s="5">
        <f>G127+I127+K127</f>
        <v>64680</v>
      </c>
      <c r="N127" s="11">
        <v>64680</v>
      </c>
      <c r="P127" s="43">
        <f>L127-N127</f>
        <v>0</v>
      </c>
      <c r="R127" s="6">
        <v>49</v>
      </c>
      <c r="S127" s="6">
        <v>0</v>
      </c>
      <c r="U127" s="6">
        <f>E127-R127</f>
        <v>0</v>
      </c>
      <c r="V127" s="31">
        <f>F127-S127</f>
        <v>0</v>
      </c>
    </row>
    <row r="128" spans="1:22" x14ac:dyDescent="0.25">
      <c r="A128" s="19">
        <v>380</v>
      </c>
      <c r="B128" s="19">
        <v>2115</v>
      </c>
      <c r="C128" s="22" t="s">
        <v>82</v>
      </c>
      <c r="D128" s="22" t="s">
        <v>22</v>
      </c>
      <c r="E128" s="25">
        <v>49</v>
      </c>
      <c r="F128" s="25">
        <v>0</v>
      </c>
      <c r="G128" s="4">
        <f>E128*1320+F128*935</f>
        <v>64680</v>
      </c>
      <c r="H128" s="25">
        <v>1</v>
      </c>
      <c r="I128" s="28">
        <f>H128*300</f>
        <v>300</v>
      </c>
      <c r="J128" s="25">
        <v>3</v>
      </c>
      <c r="K128" s="4">
        <f>J128*1900</f>
        <v>5700</v>
      </c>
      <c r="L128" s="5">
        <f>G128+I128+K128</f>
        <v>70680</v>
      </c>
      <c r="N128" s="11">
        <v>70680</v>
      </c>
      <c r="P128" s="43">
        <f>L128-N128</f>
        <v>0</v>
      </c>
      <c r="R128" s="6">
        <v>49</v>
      </c>
      <c r="S128" s="6">
        <v>0</v>
      </c>
      <c r="U128" s="6">
        <f>E128-R128</f>
        <v>0</v>
      </c>
      <c r="V128" s="31">
        <f>F128-S128</f>
        <v>0</v>
      </c>
    </row>
    <row r="129" spans="1:22" x14ac:dyDescent="0.25">
      <c r="A129" s="19">
        <v>380</v>
      </c>
      <c r="B129" s="19">
        <v>1103</v>
      </c>
      <c r="C129" s="22" t="s">
        <v>11</v>
      </c>
      <c r="D129" s="22" t="s">
        <v>12</v>
      </c>
      <c r="E129" s="25">
        <v>27</v>
      </c>
      <c r="F129" s="25">
        <v>0</v>
      </c>
      <c r="G129" s="4">
        <f>E129*1320+F129*935</f>
        <v>35640</v>
      </c>
      <c r="H129" s="25">
        <v>0</v>
      </c>
      <c r="I129" s="28">
        <f>H129*300</f>
        <v>0</v>
      </c>
      <c r="J129" s="25">
        <v>0</v>
      </c>
      <c r="K129" s="4">
        <f>J129*1900</f>
        <v>0</v>
      </c>
      <c r="L129" s="5">
        <f>G129+I129+K129</f>
        <v>35640</v>
      </c>
      <c r="N129" s="11">
        <v>36960</v>
      </c>
      <c r="P129" s="43">
        <f>L129-N129</f>
        <v>-1320</v>
      </c>
      <c r="R129" s="6">
        <v>28</v>
      </c>
      <c r="S129" s="6">
        <v>0</v>
      </c>
      <c r="U129" s="6">
        <f>E129-R129</f>
        <v>-1</v>
      </c>
      <c r="V129" s="31">
        <f>F129-S129</f>
        <v>0</v>
      </c>
    </row>
    <row r="130" spans="1:22" x14ac:dyDescent="0.25">
      <c r="A130" s="19">
        <v>380</v>
      </c>
      <c r="B130" s="19">
        <v>2086</v>
      </c>
      <c r="C130" s="22" t="s">
        <v>67</v>
      </c>
      <c r="D130" s="22" t="s">
        <v>22</v>
      </c>
      <c r="E130" s="25">
        <v>197</v>
      </c>
      <c r="F130" s="25">
        <v>0</v>
      </c>
      <c r="G130" s="4">
        <f>E130*1320+F130*935</f>
        <v>260040</v>
      </c>
      <c r="H130" s="25">
        <v>0</v>
      </c>
      <c r="I130" s="28">
        <f>H130*300</f>
        <v>0</v>
      </c>
      <c r="J130" s="25">
        <v>0</v>
      </c>
      <c r="K130" s="4">
        <f>J130*1900</f>
        <v>0</v>
      </c>
      <c r="L130" s="5">
        <f>G130+I130+K130</f>
        <v>260040</v>
      </c>
      <c r="N130" s="11">
        <v>260040</v>
      </c>
      <c r="P130" s="43">
        <f>L130-N130</f>
        <v>0</v>
      </c>
      <c r="R130" s="6">
        <v>197</v>
      </c>
      <c r="S130" s="6">
        <v>0</v>
      </c>
      <c r="U130" s="6">
        <f>E130-R130</f>
        <v>0</v>
      </c>
      <c r="V130" s="31">
        <f>F130-S130</f>
        <v>0</v>
      </c>
    </row>
    <row r="131" spans="1:22" x14ac:dyDescent="0.25">
      <c r="A131" s="19">
        <v>380</v>
      </c>
      <c r="B131" s="19">
        <v>4069</v>
      </c>
      <c r="C131" s="22" t="s">
        <v>184</v>
      </c>
      <c r="D131" s="22" t="s">
        <v>22</v>
      </c>
      <c r="E131" s="25">
        <v>0</v>
      </c>
      <c r="F131" s="25">
        <v>330.00000000000006</v>
      </c>
      <c r="G131" s="4">
        <f>E131*1320+F131*935</f>
        <v>308550.00000000006</v>
      </c>
      <c r="H131" s="25">
        <v>4</v>
      </c>
      <c r="I131" s="28">
        <f>H131*300</f>
        <v>1200</v>
      </c>
      <c r="J131" s="25">
        <v>0</v>
      </c>
      <c r="K131" s="4">
        <f>J131*1900</f>
        <v>0</v>
      </c>
      <c r="L131" s="5">
        <f>G131+I131+K131</f>
        <v>309750.00000000006</v>
      </c>
      <c r="N131" s="11">
        <v>309750</v>
      </c>
      <c r="P131" s="43">
        <f>L131-N131</f>
        <v>0</v>
      </c>
      <c r="R131" s="6">
        <v>0</v>
      </c>
      <c r="S131" s="6">
        <v>330</v>
      </c>
      <c r="U131" s="6">
        <f>E131-R131</f>
        <v>0</v>
      </c>
      <c r="V131" s="31">
        <f>F131-S131</f>
        <v>0</v>
      </c>
    </row>
    <row r="132" spans="1:22" x14ac:dyDescent="0.25">
      <c r="A132" s="19">
        <v>380</v>
      </c>
      <c r="B132" s="19">
        <v>2052</v>
      </c>
      <c r="C132" s="22" t="s">
        <v>50</v>
      </c>
      <c r="D132" s="22" t="s">
        <v>22</v>
      </c>
      <c r="E132" s="25">
        <v>140</v>
      </c>
      <c r="F132" s="25">
        <v>0</v>
      </c>
      <c r="G132" s="4">
        <f>E132*1320+F132*935</f>
        <v>184800</v>
      </c>
      <c r="H132" s="25">
        <v>0</v>
      </c>
      <c r="I132" s="28">
        <f>H132*300</f>
        <v>0</v>
      </c>
      <c r="J132" s="25">
        <v>0</v>
      </c>
      <c r="K132" s="4">
        <f>J132*1900</f>
        <v>0</v>
      </c>
      <c r="L132" s="5">
        <f>G132+I132+K132</f>
        <v>184800</v>
      </c>
      <c r="N132" s="11">
        <v>184800</v>
      </c>
      <c r="P132" s="43">
        <f>L132-N132</f>
        <v>0</v>
      </c>
      <c r="R132" s="6">
        <v>140</v>
      </c>
      <c r="S132" s="6">
        <v>0</v>
      </c>
      <c r="U132" s="6">
        <f>E132-R132</f>
        <v>0</v>
      </c>
      <c r="V132" s="31">
        <f>F132-S132</f>
        <v>0</v>
      </c>
    </row>
    <row r="133" spans="1:22" x14ac:dyDescent="0.25">
      <c r="A133" s="19">
        <v>380</v>
      </c>
      <c r="B133" s="19">
        <v>3365</v>
      </c>
      <c r="C133" s="22" t="s">
        <v>160</v>
      </c>
      <c r="D133" s="22" t="s">
        <v>141</v>
      </c>
      <c r="E133" s="25">
        <v>101</v>
      </c>
      <c r="F133" s="25">
        <v>0</v>
      </c>
      <c r="G133" s="4">
        <f>E133*1320+F133*935</f>
        <v>133320</v>
      </c>
      <c r="H133" s="25">
        <v>1</v>
      </c>
      <c r="I133" s="28">
        <f>H133*300</f>
        <v>300</v>
      </c>
      <c r="J133" s="25">
        <v>0</v>
      </c>
      <c r="K133" s="4">
        <f>J133*1900</f>
        <v>0</v>
      </c>
      <c r="L133" s="5">
        <f>G133+I133+K133</f>
        <v>133620</v>
      </c>
      <c r="N133" s="11">
        <v>133620</v>
      </c>
      <c r="P133" s="43">
        <f>L133-N133</f>
        <v>0</v>
      </c>
      <c r="R133" s="6">
        <v>101</v>
      </c>
      <c r="S133" s="6">
        <v>0</v>
      </c>
      <c r="U133" s="6">
        <f>E133-R133</f>
        <v>0</v>
      </c>
      <c r="V133" s="31">
        <f>F133-S133</f>
        <v>0</v>
      </c>
    </row>
    <row r="134" spans="1:22" x14ac:dyDescent="0.25">
      <c r="A134" s="19">
        <v>380</v>
      </c>
      <c r="B134" s="19">
        <v>5202</v>
      </c>
      <c r="C134" s="22" t="s">
        <v>195</v>
      </c>
      <c r="D134" s="22" t="s">
        <v>47</v>
      </c>
      <c r="E134" s="25">
        <v>61</v>
      </c>
      <c r="F134" s="25">
        <v>0</v>
      </c>
      <c r="G134" s="4">
        <f>E134*1320+F134*935</f>
        <v>80520</v>
      </c>
      <c r="H134" s="25">
        <v>2</v>
      </c>
      <c r="I134" s="28">
        <f>H134*300</f>
        <v>600</v>
      </c>
      <c r="J134" s="25">
        <v>4</v>
      </c>
      <c r="K134" s="4">
        <f>J134*1900</f>
        <v>7600</v>
      </c>
      <c r="L134" s="5">
        <f>G134+I134+K134</f>
        <v>88720</v>
      </c>
      <c r="N134" s="11">
        <v>88720</v>
      </c>
      <c r="P134" s="43">
        <f>L134-N134</f>
        <v>0</v>
      </c>
      <c r="R134" s="6">
        <v>61</v>
      </c>
      <c r="S134" s="6">
        <v>0</v>
      </c>
      <c r="U134" s="6">
        <f>E134-R134</f>
        <v>0</v>
      </c>
      <c r="V134" s="31">
        <f>F134-S134</f>
        <v>0</v>
      </c>
    </row>
    <row r="135" spans="1:22" x14ac:dyDescent="0.25">
      <c r="A135" s="19">
        <v>380</v>
      </c>
      <c r="B135" s="19">
        <v>2140</v>
      </c>
      <c r="C135" s="22" t="s">
        <v>95</v>
      </c>
      <c r="D135" s="22" t="s">
        <v>22</v>
      </c>
      <c r="E135" s="25">
        <v>85</v>
      </c>
      <c r="F135" s="25">
        <v>0</v>
      </c>
      <c r="G135" s="4">
        <f>E135*1320+F135*935</f>
        <v>112200</v>
      </c>
      <c r="H135" s="25">
        <v>0</v>
      </c>
      <c r="I135" s="28">
        <f>H135*300</f>
        <v>0</v>
      </c>
      <c r="J135" s="25">
        <v>1</v>
      </c>
      <c r="K135" s="4">
        <f>J135*1900</f>
        <v>1900</v>
      </c>
      <c r="L135" s="5">
        <f>G135+I135+K135</f>
        <v>114100</v>
      </c>
      <c r="N135" s="11">
        <v>114100</v>
      </c>
      <c r="P135" s="43">
        <f>L135-N135</f>
        <v>0</v>
      </c>
      <c r="R135" s="6">
        <v>85</v>
      </c>
      <c r="S135" s="6">
        <v>0</v>
      </c>
      <c r="U135" s="6">
        <f>E135-R135</f>
        <v>0</v>
      </c>
      <c r="V135" s="31">
        <f>F135-S135</f>
        <v>0</v>
      </c>
    </row>
    <row r="136" spans="1:22" x14ac:dyDescent="0.25">
      <c r="A136" s="19">
        <v>380</v>
      </c>
      <c r="B136" s="19">
        <v>2174</v>
      </c>
      <c r="C136" s="22" t="s">
        <v>109</v>
      </c>
      <c r="D136" s="22" t="s">
        <v>22</v>
      </c>
      <c r="E136" s="25">
        <v>55</v>
      </c>
      <c r="F136" s="25">
        <v>0</v>
      </c>
      <c r="G136" s="4">
        <f>E136*1320+F136*935</f>
        <v>72600</v>
      </c>
      <c r="H136" s="25">
        <v>1</v>
      </c>
      <c r="I136" s="28">
        <f>H136*300</f>
        <v>300</v>
      </c>
      <c r="J136" s="25">
        <v>3</v>
      </c>
      <c r="K136" s="4">
        <f>J136*1900</f>
        <v>5700</v>
      </c>
      <c r="L136" s="5">
        <f>G136+I136+K136</f>
        <v>78600</v>
      </c>
      <c r="N136" s="11">
        <v>78600</v>
      </c>
      <c r="P136" s="43">
        <f>L136-N136</f>
        <v>0</v>
      </c>
      <c r="R136" s="6">
        <v>55</v>
      </c>
      <c r="S136" s="6">
        <v>0</v>
      </c>
      <c r="U136" s="6">
        <f>E136-R136</f>
        <v>0</v>
      </c>
      <c r="V136" s="31">
        <f>F136-S136</f>
        <v>0</v>
      </c>
    </row>
    <row r="137" spans="1:22" x14ac:dyDescent="0.25">
      <c r="A137" s="19">
        <v>380</v>
      </c>
      <c r="B137" s="19">
        <v>2055</v>
      </c>
      <c r="C137" s="22" t="s">
        <v>52</v>
      </c>
      <c r="D137" s="22" t="s">
        <v>22</v>
      </c>
      <c r="E137" s="25">
        <v>79</v>
      </c>
      <c r="F137" s="25">
        <v>0</v>
      </c>
      <c r="G137" s="4">
        <f>E137*1320+F137*935</f>
        <v>104280</v>
      </c>
      <c r="H137" s="25">
        <v>0</v>
      </c>
      <c r="I137" s="28">
        <f>H137*300</f>
        <v>0</v>
      </c>
      <c r="J137" s="25">
        <v>0</v>
      </c>
      <c r="K137" s="4">
        <f>J137*1900</f>
        <v>0</v>
      </c>
      <c r="L137" s="5">
        <f>G137+I137+K137</f>
        <v>104280</v>
      </c>
      <c r="N137" s="11">
        <v>108240</v>
      </c>
      <c r="P137" s="43">
        <f>L137-N137</f>
        <v>-3960</v>
      </c>
      <c r="R137" s="6">
        <v>82</v>
      </c>
      <c r="S137" s="6">
        <v>0</v>
      </c>
      <c r="U137" s="6">
        <f>E137-R137</f>
        <v>-3</v>
      </c>
      <c r="V137" s="31">
        <f>F137-S137</f>
        <v>0</v>
      </c>
    </row>
    <row r="138" spans="1:22" x14ac:dyDescent="0.25">
      <c r="A138" s="19">
        <v>380</v>
      </c>
      <c r="B138" s="19">
        <v>3366</v>
      </c>
      <c r="C138" s="22" t="s">
        <v>161</v>
      </c>
      <c r="D138" s="22" t="s">
        <v>141</v>
      </c>
      <c r="E138" s="25">
        <v>56</v>
      </c>
      <c r="F138" s="25">
        <v>0</v>
      </c>
      <c r="G138" s="4">
        <f>E138*1320+F138*935</f>
        <v>73920</v>
      </c>
      <c r="H138" s="25">
        <v>0</v>
      </c>
      <c r="I138" s="28">
        <f>H138*300</f>
        <v>0</v>
      </c>
      <c r="J138" s="25">
        <v>1</v>
      </c>
      <c r="K138" s="4">
        <f>J138*1900</f>
        <v>1900</v>
      </c>
      <c r="L138" s="5">
        <f>G138+I138+K138</f>
        <v>75820</v>
      </c>
      <c r="N138" s="11">
        <v>75820</v>
      </c>
      <c r="P138" s="43">
        <f>L138-N138</f>
        <v>0</v>
      </c>
      <c r="R138" s="6">
        <v>56</v>
      </c>
      <c r="S138" s="6">
        <v>0</v>
      </c>
      <c r="U138" s="6">
        <f>E138-R138</f>
        <v>0</v>
      </c>
      <c r="V138" s="31">
        <f>F138-S138</f>
        <v>0</v>
      </c>
    </row>
    <row r="139" spans="1:22" x14ac:dyDescent="0.25">
      <c r="A139" s="19">
        <v>380</v>
      </c>
      <c r="B139" s="19">
        <v>3333</v>
      </c>
      <c r="C139" s="22" t="s">
        <v>145</v>
      </c>
      <c r="D139" s="22" t="s">
        <v>141</v>
      </c>
      <c r="E139" s="25">
        <v>49</v>
      </c>
      <c r="F139" s="25">
        <v>0</v>
      </c>
      <c r="G139" s="4">
        <f>E139*1320+F139*935</f>
        <v>64680</v>
      </c>
      <c r="H139" s="25">
        <v>0</v>
      </c>
      <c r="I139" s="28">
        <f>H139*300</f>
        <v>0</v>
      </c>
      <c r="J139" s="25">
        <v>3</v>
      </c>
      <c r="K139" s="4">
        <f>J139*1900</f>
        <v>5700</v>
      </c>
      <c r="L139" s="5">
        <f>G139+I139+K139</f>
        <v>70380</v>
      </c>
      <c r="N139" s="11">
        <v>71700</v>
      </c>
      <c r="P139" s="43">
        <f>L139-N139</f>
        <v>-1320</v>
      </c>
      <c r="R139" s="6">
        <v>50</v>
      </c>
      <c r="S139" s="6">
        <v>0</v>
      </c>
      <c r="U139" s="6">
        <f>E139-R139</f>
        <v>-1</v>
      </c>
      <c r="V139" s="31">
        <f>F139-S139</f>
        <v>0</v>
      </c>
    </row>
    <row r="140" spans="1:22" x14ac:dyDescent="0.25">
      <c r="A140" s="19">
        <v>380</v>
      </c>
      <c r="B140" s="19">
        <v>3373</v>
      </c>
      <c r="C140" s="22" t="s">
        <v>145</v>
      </c>
      <c r="D140" s="22" t="s">
        <v>141</v>
      </c>
      <c r="E140" s="25">
        <v>28</v>
      </c>
      <c r="F140" s="25">
        <v>0</v>
      </c>
      <c r="G140" s="4">
        <f>E140*1320+F140*935</f>
        <v>36960</v>
      </c>
      <c r="H140" s="25">
        <v>0</v>
      </c>
      <c r="I140" s="28">
        <f>H140*300</f>
        <v>0</v>
      </c>
      <c r="J140" s="25">
        <v>1</v>
      </c>
      <c r="K140" s="4">
        <f>J140*1900</f>
        <v>1900</v>
      </c>
      <c r="L140" s="5">
        <f>G140+I140+K140</f>
        <v>38860</v>
      </c>
      <c r="N140" s="11">
        <v>38860</v>
      </c>
      <c r="P140" s="43">
        <f>L140-N140</f>
        <v>0</v>
      </c>
      <c r="R140" s="6">
        <v>28</v>
      </c>
      <c r="S140" s="6">
        <v>0</v>
      </c>
      <c r="U140" s="6">
        <f>E140-R140</f>
        <v>0</v>
      </c>
      <c r="V140" s="31">
        <f>F140-S140</f>
        <v>0</v>
      </c>
    </row>
    <row r="141" spans="1:22" x14ac:dyDescent="0.25">
      <c r="A141" s="19">
        <v>380</v>
      </c>
      <c r="B141" s="19">
        <v>4023</v>
      </c>
      <c r="C141" s="22" t="s">
        <v>179</v>
      </c>
      <c r="D141" s="22" t="s">
        <v>141</v>
      </c>
      <c r="E141" s="25">
        <v>0</v>
      </c>
      <c r="F141" s="25">
        <v>491.99999999999977</v>
      </c>
      <c r="G141" s="4">
        <f>E141*1320+F141*935</f>
        <v>460019.99999999977</v>
      </c>
      <c r="H141" s="25">
        <v>8</v>
      </c>
      <c r="I141" s="28">
        <f>H141*300</f>
        <v>2400</v>
      </c>
      <c r="J141" s="25">
        <v>0</v>
      </c>
      <c r="K141" s="4">
        <f>J141*1900</f>
        <v>0</v>
      </c>
      <c r="L141" s="5">
        <f>G141+I141+K141</f>
        <v>462419.99999999977</v>
      </c>
      <c r="N141" s="11">
        <v>462420</v>
      </c>
      <c r="P141" s="43">
        <f>L141-N141</f>
        <v>0</v>
      </c>
      <c r="R141" s="6">
        <v>0</v>
      </c>
      <c r="S141" s="6">
        <v>492</v>
      </c>
      <c r="U141" s="6">
        <f>E141-R141</f>
        <v>0</v>
      </c>
      <c r="V141" s="31">
        <f>F141-S141</f>
        <v>0</v>
      </c>
    </row>
    <row r="142" spans="1:22" x14ac:dyDescent="0.25">
      <c r="A142" s="19">
        <v>380</v>
      </c>
      <c r="B142" s="19">
        <v>3334</v>
      </c>
      <c r="C142" s="22" t="s">
        <v>146</v>
      </c>
      <c r="D142" s="22" t="s">
        <v>141</v>
      </c>
      <c r="E142" s="25">
        <v>66</v>
      </c>
      <c r="F142" s="25">
        <v>0</v>
      </c>
      <c r="G142" s="4">
        <f>E142*1320+F142*935</f>
        <v>87120</v>
      </c>
      <c r="H142" s="25">
        <v>0</v>
      </c>
      <c r="I142" s="28">
        <f>H142*300</f>
        <v>0</v>
      </c>
      <c r="J142" s="25">
        <v>0</v>
      </c>
      <c r="K142" s="4">
        <f>J142*1900</f>
        <v>0</v>
      </c>
      <c r="L142" s="5">
        <f>G142+I142+K142</f>
        <v>87120</v>
      </c>
      <c r="N142" s="11">
        <v>87120</v>
      </c>
      <c r="P142" s="43">
        <f>L142-N142</f>
        <v>0</v>
      </c>
      <c r="R142" s="6">
        <v>66</v>
      </c>
      <c r="S142" s="6">
        <v>0</v>
      </c>
      <c r="U142" s="6">
        <f>E142-R142</f>
        <v>0</v>
      </c>
      <c r="V142" s="31">
        <f>F142-S142</f>
        <v>0</v>
      </c>
    </row>
    <row r="143" spans="1:22" x14ac:dyDescent="0.25">
      <c r="A143" s="19">
        <v>380</v>
      </c>
      <c r="B143" s="19">
        <v>3335</v>
      </c>
      <c r="C143" s="22" t="s">
        <v>147</v>
      </c>
      <c r="D143" s="22" t="s">
        <v>141</v>
      </c>
      <c r="E143" s="25">
        <v>134</v>
      </c>
      <c r="F143" s="25">
        <v>0</v>
      </c>
      <c r="G143" s="4">
        <f>E143*1320+F143*935</f>
        <v>176880</v>
      </c>
      <c r="H143" s="25">
        <v>2</v>
      </c>
      <c r="I143" s="28">
        <f>H143*300</f>
        <v>600</v>
      </c>
      <c r="J143" s="25">
        <v>0</v>
      </c>
      <c r="K143" s="4">
        <f>J143*1900</f>
        <v>0</v>
      </c>
      <c r="L143" s="5">
        <f>G143+I143+K143</f>
        <v>177480</v>
      </c>
      <c r="N143" s="11">
        <v>177480</v>
      </c>
      <c r="P143" s="43">
        <f>L143-N143</f>
        <v>0</v>
      </c>
      <c r="R143" s="6">
        <v>134</v>
      </c>
      <c r="S143" s="6">
        <v>0</v>
      </c>
      <c r="U143" s="6">
        <f>E143-R143</f>
        <v>0</v>
      </c>
      <c r="V143" s="31">
        <f>F143-S143</f>
        <v>0</v>
      </c>
    </row>
    <row r="144" spans="1:22" x14ac:dyDescent="0.25">
      <c r="A144" s="19">
        <v>380</v>
      </c>
      <c r="B144" s="19">
        <v>3354</v>
      </c>
      <c r="C144" s="22" t="s">
        <v>155</v>
      </c>
      <c r="D144" s="22" t="s">
        <v>141</v>
      </c>
      <c r="E144" s="25">
        <v>30</v>
      </c>
      <c r="F144" s="25">
        <v>0</v>
      </c>
      <c r="G144" s="4">
        <f>E144*1320+F144*935</f>
        <v>39600</v>
      </c>
      <c r="H144" s="25">
        <v>0</v>
      </c>
      <c r="I144" s="28">
        <f>H144*300</f>
        <v>0</v>
      </c>
      <c r="J144" s="25">
        <v>2</v>
      </c>
      <c r="K144" s="4">
        <f>J144*1900</f>
        <v>3800</v>
      </c>
      <c r="L144" s="5">
        <f>G144+I144+K144</f>
        <v>43400</v>
      </c>
      <c r="N144" s="11">
        <v>43400</v>
      </c>
      <c r="P144" s="43">
        <f>L144-N144</f>
        <v>0</v>
      </c>
      <c r="R144" s="6">
        <v>30</v>
      </c>
      <c r="S144" s="6">
        <v>0</v>
      </c>
      <c r="U144" s="6">
        <f>E144-R144</f>
        <v>0</v>
      </c>
      <c r="V144" s="31">
        <f>F144-S144</f>
        <v>0</v>
      </c>
    </row>
    <row r="145" spans="1:22" x14ac:dyDescent="0.25">
      <c r="A145" s="19">
        <v>380</v>
      </c>
      <c r="B145" s="19">
        <v>3351</v>
      </c>
      <c r="C145" s="22" t="s">
        <v>152</v>
      </c>
      <c r="D145" s="22" t="s">
        <v>141</v>
      </c>
      <c r="E145" s="25">
        <v>36</v>
      </c>
      <c r="F145" s="25">
        <v>0</v>
      </c>
      <c r="G145" s="4">
        <f>E145*1320+F145*935</f>
        <v>47520</v>
      </c>
      <c r="H145" s="25">
        <v>0</v>
      </c>
      <c r="I145" s="28">
        <f>H145*300</f>
        <v>0</v>
      </c>
      <c r="J145" s="25">
        <v>7</v>
      </c>
      <c r="K145" s="4">
        <f>J145*1900</f>
        <v>13300</v>
      </c>
      <c r="L145" s="5">
        <f>G145+I145+K145</f>
        <v>60820</v>
      </c>
      <c r="N145" s="11">
        <v>60820</v>
      </c>
      <c r="P145" s="43">
        <f>L145-N145</f>
        <v>0</v>
      </c>
      <c r="R145" s="6">
        <v>36</v>
      </c>
      <c r="S145" s="6">
        <v>0</v>
      </c>
      <c r="U145" s="6">
        <f>E145-R145</f>
        <v>0</v>
      </c>
      <c r="V145" s="31">
        <f>F145-S145</f>
        <v>0</v>
      </c>
    </row>
    <row r="146" spans="1:22" x14ac:dyDescent="0.25">
      <c r="A146" s="19">
        <v>380</v>
      </c>
      <c r="B146" s="19">
        <v>3016</v>
      </c>
      <c r="C146" s="22" t="s">
        <v>131</v>
      </c>
      <c r="D146" s="22" t="s">
        <v>129</v>
      </c>
      <c r="E146" s="25">
        <v>194.5</v>
      </c>
      <c r="F146" s="25">
        <v>0</v>
      </c>
      <c r="G146" s="4">
        <f>E146*1320+F146*935</f>
        <v>256740</v>
      </c>
      <c r="H146" s="25">
        <v>1</v>
      </c>
      <c r="I146" s="28">
        <f>H146*300</f>
        <v>300</v>
      </c>
      <c r="J146" s="25">
        <v>0</v>
      </c>
      <c r="K146" s="4">
        <f>J146*1900</f>
        <v>0</v>
      </c>
      <c r="L146" s="5">
        <f>G146+I146+K146</f>
        <v>257040</v>
      </c>
      <c r="N146" s="11">
        <v>258360</v>
      </c>
      <c r="P146" s="43">
        <f>L146-N146</f>
        <v>-1320</v>
      </c>
      <c r="R146" s="6">
        <v>195.5</v>
      </c>
      <c r="S146" s="6">
        <v>0</v>
      </c>
      <c r="U146" s="6">
        <f>E146-R146</f>
        <v>-1</v>
      </c>
      <c r="V146" s="31">
        <f>F146-S146</f>
        <v>0</v>
      </c>
    </row>
    <row r="147" spans="1:22" x14ac:dyDescent="0.25">
      <c r="A147" s="19">
        <v>380</v>
      </c>
      <c r="B147" s="19">
        <v>3352</v>
      </c>
      <c r="C147" s="22" t="s">
        <v>153</v>
      </c>
      <c r="D147" s="22" t="s">
        <v>141</v>
      </c>
      <c r="E147" s="25">
        <v>40</v>
      </c>
      <c r="F147" s="25">
        <v>0</v>
      </c>
      <c r="G147" s="4">
        <f>E147*1320+F147*935</f>
        <v>52800</v>
      </c>
      <c r="H147" s="25">
        <v>3</v>
      </c>
      <c r="I147" s="28">
        <f>H147*300</f>
        <v>900</v>
      </c>
      <c r="J147" s="25">
        <v>0</v>
      </c>
      <c r="K147" s="4">
        <f>J147*1900</f>
        <v>0</v>
      </c>
      <c r="L147" s="5">
        <f>G147+I147+K147</f>
        <v>53700</v>
      </c>
      <c r="N147" s="11">
        <v>53700</v>
      </c>
      <c r="P147" s="43">
        <f>L147-N147</f>
        <v>0</v>
      </c>
      <c r="R147" s="6">
        <v>40</v>
      </c>
      <c r="S147" s="6">
        <v>0</v>
      </c>
      <c r="U147" s="6">
        <f>E147-R147</f>
        <v>0</v>
      </c>
      <c r="V147" s="31">
        <f>F147-S147</f>
        <v>0</v>
      </c>
    </row>
    <row r="148" spans="1:22" x14ac:dyDescent="0.25">
      <c r="A148" s="19">
        <v>380</v>
      </c>
      <c r="B148" s="19">
        <v>5208</v>
      </c>
      <c r="C148" s="22" t="s">
        <v>201</v>
      </c>
      <c r="D148" s="22" t="s">
        <v>47</v>
      </c>
      <c r="E148" s="25">
        <v>144</v>
      </c>
      <c r="F148" s="25">
        <v>0</v>
      </c>
      <c r="G148" s="4">
        <f>E148*1320+F148*935</f>
        <v>190080</v>
      </c>
      <c r="H148" s="25">
        <v>3</v>
      </c>
      <c r="I148" s="28">
        <f>H148*300</f>
        <v>900</v>
      </c>
      <c r="J148" s="25">
        <v>0</v>
      </c>
      <c r="K148" s="4">
        <f>J148*1900</f>
        <v>0</v>
      </c>
      <c r="L148" s="5">
        <f>G148+I148+K148</f>
        <v>190980</v>
      </c>
      <c r="N148" s="11">
        <v>190980</v>
      </c>
      <c r="P148" s="43">
        <f>L148-N148</f>
        <v>0</v>
      </c>
      <c r="R148" s="6">
        <v>144</v>
      </c>
      <c r="S148" s="6">
        <v>0</v>
      </c>
      <c r="U148" s="6">
        <f>E148-R148</f>
        <v>0</v>
      </c>
      <c r="V148" s="31">
        <f>F148-S148</f>
        <v>0</v>
      </c>
    </row>
    <row r="149" spans="1:22" hidden="1" x14ac:dyDescent="0.25">
      <c r="A149" s="19">
        <v>380</v>
      </c>
      <c r="B149" s="19">
        <v>3368</v>
      </c>
      <c r="C149" s="22" t="s">
        <v>162</v>
      </c>
      <c r="D149" s="22" t="s">
        <v>25</v>
      </c>
      <c r="E149" s="25">
        <v>9</v>
      </c>
      <c r="F149" s="25">
        <v>0</v>
      </c>
      <c r="G149" s="4">
        <f>E149*1320+F149*935</f>
        <v>11880</v>
      </c>
      <c r="H149" s="25">
        <v>0</v>
      </c>
      <c r="I149" s="28">
        <f>H149*300</f>
        <v>0</v>
      </c>
      <c r="J149" s="25">
        <v>2</v>
      </c>
      <c r="K149" s="4">
        <f>J149*1900</f>
        <v>3800</v>
      </c>
      <c r="L149" s="5">
        <f>G149+I149+K149</f>
        <v>15680</v>
      </c>
      <c r="N149" s="11">
        <v>15680</v>
      </c>
      <c r="P149" s="43">
        <f>L149-N149</f>
        <v>0</v>
      </c>
      <c r="R149" s="6">
        <v>9</v>
      </c>
      <c r="S149" s="6">
        <v>0</v>
      </c>
      <c r="U149" s="6">
        <f>E149-R149</f>
        <v>0</v>
      </c>
      <c r="V149" s="31">
        <f>F149-S149</f>
        <v>0</v>
      </c>
    </row>
    <row r="150" spans="1:22" hidden="1" x14ac:dyDescent="0.25">
      <c r="A150" s="19">
        <v>380</v>
      </c>
      <c r="B150" s="19">
        <v>3369</v>
      </c>
      <c r="C150" s="22" t="s">
        <v>163</v>
      </c>
      <c r="D150" s="22" t="s">
        <v>25</v>
      </c>
      <c r="E150" s="25">
        <v>56</v>
      </c>
      <c r="F150" s="25">
        <v>0</v>
      </c>
      <c r="G150" s="4">
        <f>E150*1320+F150*935</f>
        <v>73920</v>
      </c>
      <c r="H150" s="25">
        <v>0</v>
      </c>
      <c r="I150" s="28">
        <f>H150*300</f>
        <v>0</v>
      </c>
      <c r="J150" s="25">
        <v>0</v>
      </c>
      <c r="K150" s="4">
        <f>J150*1900</f>
        <v>0</v>
      </c>
      <c r="L150" s="5">
        <f>G150+I150+K150</f>
        <v>73920</v>
      </c>
      <c r="N150" s="11">
        <v>73920</v>
      </c>
      <c r="P150" s="43">
        <f>L150-N150</f>
        <v>0</v>
      </c>
      <c r="R150" s="6">
        <v>56</v>
      </c>
      <c r="S150" s="6">
        <v>0</v>
      </c>
      <c r="U150" s="6">
        <f>E150-R150</f>
        <v>0</v>
      </c>
      <c r="V150" s="31">
        <f>F150-S150</f>
        <v>0</v>
      </c>
    </row>
    <row r="151" spans="1:22" x14ac:dyDescent="0.25">
      <c r="A151" s="19">
        <v>380</v>
      </c>
      <c r="B151" s="19">
        <v>3338</v>
      </c>
      <c r="C151" s="22" t="s">
        <v>148</v>
      </c>
      <c r="D151" s="22" t="s">
        <v>141</v>
      </c>
      <c r="E151" s="25">
        <v>139</v>
      </c>
      <c r="F151" s="25">
        <v>0</v>
      </c>
      <c r="G151" s="4">
        <f>E151*1320+F151*935</f>
        <v>183480</v>
      </c>
      <c r="H151" s="25">
        <v>0</v>
      </c>
      <c r="I151" s="28">
        <f>H151*300</f>
        <v>0</v>
      </c>
      <c r="J151" s="25">
        <v>0</v>
      </c>
      <c r="K151" s="4">
        <f>J151*1900</f>
        <v>0</v>
      </c>
      <c r="L151" s="5">
        <f>G151+I151+K151</f>
        <v>183480</v>
      </c>
      <c r="N151" s="11">
        <v>186120</v>
      </c>
      <c r="P151" s="43">
        <f>L151-N151</f>
        <v>-2640</v>
      </c>
      <c r="R151" s="6">
        <v>141</v>
      </c>
      <c r="S151" s="6">
        <v>0</v>
      </c>
      <c r="U151" s="6">
        <f>E151-R151</f>
        <v>-2</v>
      </c>
      <c r="V151" s="31">
        <f>F151-S151</f>
        <v>0</v>
      </c>
    </row>
    <row r="152" spans="1:22" x14ac:dyDescent="0.25">
      <c r="A152" s="19">
        <v>380</v>
      </c>
      <c r="B152" s="19">
        <v>3367</v>
      </c>
      <c r="C152" s="22" t="s">
        <v>148</v>
      </c>
      <c r="D152" s="22" t="s">
        <v>141</v>
      </c>
      <c r="E152" s="25">
        <v>12</v>
      </c>
      <c r="F152" s="25">
        <v>0</v>
      </c>
      <c r="G152" s="4">
        <f>E152*1320+F152*935</f>
        <v>15840</v>
      </c>
      <c r="H152" s="25">
        <v>0</v>
      </c>
      <c r="I152" s="28">
        <f>H152*300</f>
        <v>0</v>
      </c>
      <c r="J152" s="25">
        <v>3</v>
      </c>
      <c r="K152" s="4">
        <f>J152*1900</f>
        <v>5700</v>
      </c>
      <c r="L152" s="5">
        <f>G152+I152+K152</f>
        <v>21540</v>
      </c>
      <c r="N152" s="11">
        <v>21540</v>
      </c>
      <c r="P152" s="43">
        <f>L152-N152</f>
        <v>0</v>
      </c>
      <c r="R152" s="6">
        <v>12</v>
      </c>
      <c r="S152" s="6">
        <v>0</v>
      </c>
      <c r="U152" s="6">
        <f>E152-R152</f>
        <v>0</v>
      </c>
      <c r="V152" s="31">
        <f>F152-S152</f>
        <v>0</v>
      </c>
    </row>
    <row r="153" spans="1:22" x14ac:dyDescent="0.25">
      <c r="A153" s="19">
        <v>380</v>
      </c>
      <c r="B153" s="19">
        <v>3370</v>
      </c>
      <c r="C153" s="22" t="s">
        <v>148</v>
      </c>
      <c r="D153" s="22" t="s">
        <v>141</v>
      </c>
      <c r="E153" s="25">
        <v>96</v>
      </c>
      <c r="F153" s="25">
        <v>0</v>
      </c>
      <c r="G153" s="4">
        <f>E153*1320+F153*935</f>
        <v>126720</v>
      </c>
      <c r="H153" s="25">
        <v>3</v>
      </c>
      <c r="I153" s="28">
        <f>H153*300</f>
        <v>900</v>
      </c>
      <c r="J153" s="25">
        <v>0</v>
      </c>
      <c r="K153" s="4">
        <f>J153*1900</f>
        <v>0</v>
      </c>
      <c r="L153" s="5">
        <f>G153+I153+K153</f>
        <v>127620</v>
      </c>
      <c r="N153" s="11">
        <v>127620</v>
      </c>
      <c r="P153" s="43">
        <f>L153-N153</f>
        <v>0</v>
      </c>
      <c r="R153" s="6">
        <v>96</v>
      </c>
      <c r="S153" s="6">
        <v>0</v>
      </c>
      <c r="U153" s="6">
        <f>E153-R153</f>
        <v>0</v>
      </c>
      <c r="V153" s="31">
        <f>F153-S153</f>
        <v>0</v>
      </c>
    </row>
    <row r="154" spans="1:22" x14ac:dyDescent="0.25">
      <c r="A154" s="19">
        <v>380</v>
      </c>
      <c r="B154" s="19">
        <v>3021</v>
      </c>
      <c r="C154" s="22" t="s">
        <v>132</v>
      </c>
      <c r="D154" s="22" t="s">
        <v>129</v>
      </c>
      <c r="E154" s="25">
        <v>81</v>
      </c>
      <c r="F154" s="25">
        <v>0</v>
      </c>
      <c r="G154" s="4">
        <f>E154*1320+F154*935</f>
        <v>106920</v>
      </c>
      <c r="H154" s="25">
        <v>0</v>
      </c>
      <c r="I154" s="28">
        <f>H154*300</f>
        <v>0</v>
      </c>
      <c r="J154" s="25">
        <v>0</v>
      </c>
      <c r="K154" s="4">
        <f>J154*1900</f>
        <v>0</v>
      </c>
      <c r="L154" s="5">
        <f>G154+I154+K154</f>
        <v>106920</v>
      </c>
      <c r="N154" s="11">
        <v>106920</v>
      </c>
      <c r="P154" s="43">
        <f>L154-N154</f>
        <v>0</v>
      </c>
      <c r="R154" s="6">
        <v>81</v>
      </c>
      <c r="S154" s="6">
        <v>0</v>
      </c>
      <c r="U154" s="6">
        <f>E154-R154</f>
        <v>0</v>
      </c>
      <c r="V154" s="31">
        <f>F154-S154</f>
        <v>0</v>
      </c>
    </row>
    <row r="155" spans="1:22" x14ac:dyDescent="0.25">
      <c r="A155" s="19">
        <v>380</v>
      </c>
      <c r="B155" s="19">
        <v>3347</v>
      </c>
      <c r="C155" s="22" t="s">
        <v>149</v>
      </c>
      <c r="D155" s="22" t="s">
        <v>141</v>
      </c>
      <c r="E155" s="25">
        <v>89</v>
      </c>
      <c r="F155" s="25">
        <v>0</v>
      </c>
      <c r="G155" s="4">
        <f>E155*1320+F155*935</f>
        <v>117480</v>
      </c>
      <c r="H155" s="25">
        <v>0</v>
      </c>
      <c r="I155" s="28">
        <f>H155*300</f>
        <v>0</v>
      </c>
      <c r="J155" s="25">
        <v>0</v>
      </c>
      <c r="K155" s="4">
        <f>J155*1900</f>
        <v>0</v>
      </c>
      <c r="L155" s="5">
        <f>G155+I155+K155</f>
        <v>117480</v>
      </c>
      <c r="N155" s="11">
        <v>117480</v>
      </c>
      <c r="P155" s="43">
        <f>L155-N155</f>
        <v>0</v>
      </c>
      <c r="R155" s="6">
        <v>89</v>
      </c>
      <c r="S155" s="6">
        <v>0</v>
      </c>
      <c r="U155" s="6">
        <f>E155-R155</f>
        <v>0</v>
      </c>
      <c r="V155" s="31">
        <f>F155-S155</f>
        <v>0</v>
      </c>
    </row>
    <row r="156" spans="1:22" x14ac:dyDescent="0.25">
      <c r="A156" s="19">
        <v>380</v>
      </c>
      <c r="B156" s="19">
        <v>3355</v>
      </c>
      <c r="C156" s="22" t="s">
        <v>156</v>
      </c>
      <c r="D156" s="22" t="s">
        <v>141</v>
      </c>
      <c r="E156" s="25">
        <v>74</v>
      </c>
      <c r="F156" s="25">
        <v>0</v>
      </c>
      <c r="G156" s="4">
        <f>E156*1320+F156*935</f>
        <v>97680</v>
      </c>
      <c r="H156" s="25">
        <v>0</v>
      </c>
      <c r="I156" s="28">
        <f>H156*300</f>
        <v>0</v>
      </c>
      <c r="J156" s="25">
        <v>0</v>
      </c>
      <c r="K156" s="4">
        <f>J156*1900</f>
        <v>0</v>
      </c>
      <c r="L156" s="5">
        <f>G156+I156+K156</f>
        <v>97680</v>
      </c>
      <c r="N156" s="11">
        <v>97680</v>
      </c>
      <c r="P156" s="43">
        <f>L156-N156</f>
        <v>0</v>
      </c>
      <c r="R156" s="6">
        <v>74</v>
      </c>
      <c r="S156" s="6">
        <v>0</v>
      </c>
      <c r="U156" s="6">
        <f>E156-R156</f>
        <v>0</v>
      </c>
      <c r="V156" s="31">
        <f>F156-S156</f>
        <v>0</v>
      </c>
    </row>
    <row r="157" spans="1:22" x14ac:dyDescent="0.25">
      <c r="A157" s="19">
        <v>380</v>
      </c>
      <c r="B157" s="19">
        <v>3013</v>
      </c>
      <c r="C157" s="22" t="s">
        <v>130</v>
      </c>
      <c r="D157" s="22" t="s">
        <v>129</v>
      </c>
      <c r="E157" s="25">
        <v>158.5</v>
      </c>
      <c r="F157" s="25">
        <v>0</v>
      </c>
      <c r="G157" s="4">
        <f>E157*1320+F157*935</f>
        <v>209220</v>
      </c>
      <c r="H157" s="25">
        <v>0</v>
      </c>
      <c r="I157" s="28">
        <f>H157*300</f>
        <v>0</v>
      </c>
      <c r="J157" s="25">
        <v>1</v>
      </c>
      <c r="K157" s="4">
        <f>J157*1900</f>
        <v>1900</v>
      </c>
      <c r="L157" s="5">
        <f>G157+I157+K157</f>
        <v>211120</v>
      </c>
      <c r="N157" s="11">
        <v>211120</v>
      </c>
      <c r="P157" s="43">
        <f>L157-N157</f>
        <v>0</v>
      </c>
      <c r="R157" s="6">
        <v>158.5</v>
      </c>
      <c r="S157" s="6">
        <v>0</v>
      </c>
      <c r="U157" s="6">
        <f>E157-R157</f>
        <v>0</v>
      </c>
      <c r="V157" s="31">
        <f>F157-S157</f>
        <v>0</v>
      </c>
    </row>
    <row r="158" spans="1:22" x14ac:dyDescent="0.25">
      <c r="A158" s="19">
        <v>380</v>
      </c>
      <c r="B158" s="19">
        <v>3301</v>
      </c>
      <c r="C158" s="22" t="s">
        <v>140</v>
      </c>
      <c r="D158" s="22" t="s">
        <v>141</v>
      </c>
      <c r="E158" s="25">
        <v>50</v>
      </c>
      <c r="F158" s="25">
        <v>0</v>
      </c>
      <c r="G158" s="4">
        <f>E158*1320+F158*935</f>
        <v>66000</v>
      </c>
      <c r="H158" s="25">
        <v>1</v>
      </c>
      <c r="I158" s="28">
        <f>H158*300</f>
        <v>300</v>
      </c>
      <c r="J158" s="25">
        <v>4</v>
      </c>
      <c r="K158" s="4">
        <f>J158*1900</f>
        <v>7600</v>
      </c>
      <c r="L158" s="5">
        <f>G158+I158+K158</f>
        <v>73900</v>
      </c>
      <c r="N158" s="11">
        <v>73900</v>
      </c>
      <c r="P158" s="43">
        <f>L158-N158</f>
        <v>0</v>
      </c>
      <c r="R158" s="6">
        <v>50</v>
      </c>
      <c r="S158" s="6">
        <v>0</v>
      </c>
      <c r="U158" s="6">
        <f>E158-R158</f>
        <v>0</v>
      </c>
      <c r="V158" s="31">
        <f>F158-S158</f>
        <v>0</v>
      </c>
    </row>
    <row r="159" spans="1:22" x14ac:dyDescent="0.25">
      <c r="A159" s="19">
        <v>380</v>
      </c>
      <c r="B159" s="19">
        <v>3313</v>
      </c>
      <c r="C159" s="22" t="s">
        <v>144</v>
      </c>
      <c r="D159" s="22" t="s">
        <v>141</v>
      </c>
      <c r="E159" s="25">
        <v>165</v>
      </c>
      <c r="F159" s="25">
        <v>0</v>
      </c>
      <c r="G159" s="4">
        <f>E159*1320+F159*935</f>
        <v>217800</v>
      </c>
      <c r="H159" s="25">
        <v>0</v>
      </c>
      <c r="I159" s="28">
        <f>H159*300</f>
        <v>0</v>
      </c>
      <c r="J159" s="25">
        <v>0</v>
      </c>
      <c r="K159" s="4">
        <f>J159*1900</f>
        <v>0</v>
      </c>
      <c r="L159" s="5">
        <f>G159+I159+K159</f>
        <v>217800</v>
      </c>
      <c r="N159" s="11">
        <v>217800</v>
      </c>
      <c r="P159" s="43">
        <f>L159-N159</f>
        <v>0</v>
      </c>
      <c r="R159" s="6">
        <v>165</v>
      </c>
      <c r="S159" s="6">
        <v>0</v>
      </c>
      <c r="U159" s="6">
        <f>E159-R159</f>
        <v>0</v>
      </c>
      <c r="V159" s="31">
        <f>F159-S159</f>
        <v>0</v>
      </c>
    </row>
    <row r="160" spans="1:22" hidden="1" x14ac:dyDescent="0.25">
      <c r="A160" s="19">
        <v>380</v>
      </c>
      <c r="B160" s="19">
        <v>4004</v>
      </c>
      <c r="C160" s="22" t="s">
        <v>171</v>
      </c>
      <c r="D160" s="22" t="s">
        <v>20</v>
      </c>
      <c r="E160" s="25">
        <v>0</v>
      </c>
      <c r="F160" s="25">
        <v>308</v>
      </c>
      <c r="G160" s="4">
        <f>E160*1320+F160*935</f>
        <v>287980</v>
      </c>
      <c r="H160" s="25">
        <v>1</v>
      </c>
      <c r="I160" s="28">
        <f>H160*300</f>
        <v>300</v>
      </c>
      <c r="J160" s="25">
        <v>0</v>
      </c>
      <c r="K160" s="4">
        <f>J160*1900</f>
        <v>0</v>
      </c>
      <c r="L160" s="5">
        <f>G160+I160+K160</f>
        <v>288280</v>
      </c>
      <c r="N160" s="11">
        <v>288280</v>
      </c>
      <c r="P160" s="43">
        <f>L160-N160</f>
        <v>0</v>
      </c>
      <c r="R160" s="6">
        <v>0</v>
      </c>
      <c r="S160" s="6">
        <v>308</v>
      </c>
      <c r="U160" s="6">
        <f>E160-R160</f>
        <v>0</v>
      </c>
      <c r="V160" s="31">
        <f>F160-S160</f>
        <v>0</v>
      </c>
    </row>
    <row r="161" spans="1:22" hidden="1" x14ac:dyDescent="0.25">
      <c r="A161" s="19">
        <v>380</v>
      </c>
      <c r="B161" s="19">
        <v>4006</v>
      </c>
      <c r="C161" s="22" t="s">
        <v>172</v>
      </c>
      <c r="D161" s="22" t="s">
        <v>25</v>
      </c>
      <c r="E161" s="25">
        <v>0</v>
      </c>
      <c r="F161" s="25">
        <v>308.5</v>
      </c>
      <c r="G161" s="4">
        <f>E161*1320+F161*935</f>
        <v>288447.5</v>
      </c>
      <c r="H161" s="25">
        <v>0</v>
      </c>
      <c r="I161" s="28">
        <f>H161*300</f>
        <v>0</v>
      </c>
      <c r="J161" s="25">
        <v>0</v>
      </c>
      <c r="K161" s="4">
        <f>J161*1900</f>
        <v>0</v>
      </c>
      <c r="L161" s="5">
        <f>G161+I161+K161</f>
        <v>288447.5</v>
      </c>
      <c r="N161" s="11">
        <v>292187.5</v>
      </c>
      <c r="P161" s="43">
        <f>L161-N161</f>
        <v>-3740</v>
      </c>
      <c r="R161" s="6">
        <v>0</v>
      </c>
      <c r="S161" s="6">
        <v>312.5</v>
      </c>
      <c r="U161" s="6">
        <f>E161-R161</f>
        <v>0</v>
      </c>
      <c r="V161" s="31">
        <f>F161-S161</f>
        <v>-4</v>
      </c>
    </row>
    <row r="162" spans="1:22" hidden="1" x14ac:dyDescent="0.25">
      <c r="A162" s="19">
        <v>380</v>
      </c>
      <c r="B162" s="19">
        <v>4007</v>
      </c>
      <c r="C162" s="22" t="s">
        <v>173</v>
      </c>
      <c r="D162" s="22" t="s">
        <v>174</v>
      </c>
      <c r="E162" s="25">
        <v>0</v>
      </c>
      <c r="F162" s="25">
        <v>3.5</v>
      </c>
      <c r="G162" s="4">
        <f>E162*1320+F162*935</f>
        <v>3272.5</v>
      </c>
      <c r="H162" s="25">
        <v>0</v>
      </c>
      <c r="I162" s="28">
        <f>H162*300</f>
        <v>0</v>
      </c>
      <c r="J162" s="25">
        <v>0</v>
      </c>
      <c r="K162" s="4">
        <f>J162*1900</f>
        <v>0</v>
      </c>
      <c r="L162" s="5">
        <f>G162+I162+K162</f>
        <v>3272.5</v>
      </c>
      <c r="N162" s="11">
        <v>3272.5</v>
      </c>
      <c r="P162" s="43">
        <f>L162-N162</f>
        <v>0</v>
      </c>
      <c r="R162" s="6">
        <v>0</v>
      </c>
      <c r="S162" s="6">
        <v>3.5</v>
      </c>
      <c r="U162" s="6">
        <f>E162-R162</f>
        <v>0</v>
      </c>
      <c r="V162" s="31">
        <f>F162-S162</f>
        <v>0</v>
      </c>
    </row>
    <row r="163" spans="1:22" hidden="1" x14ac:dyDescent="0.25">
      <c r="A163" s="19">
        <v>380</v>
      </c>
      <c r="B163" s="19">
        <v>4010</v>
      </c>
      <c r="C163" s="22" t="s">
        <v>175</v>
      </c>
      <c r="D163" s="22" t="s">
        <v>20</v>
      </c>
      <c r="E163" s="25">
        <v>0</v>
      </c>
      <c r="F163" s="25">
        <v>127</v>
      </c>
      <c r="G163" s="4">
        <f>E163*1320+F163*935</f>
        <v>118745</v>
      </c>
      <c r="H163" s="25">
        <v>0</v>
      </c>
      <c r="I163" s="28">
        <f>H163*300</f>
        <v>0</v>
      </c>
      <c r="J163" s="25">
        <v>4</v>
      </c>
      <c r="K163" s="4">
        <f>J163*1900</f>
        <v>7600</v>
      </c>
      <c r="L163" s="5">
        <f>G163+I163+K163</f>
        <v>126345</v>
      </c>
      <c r="N163" s="11">
        <v>126345</v>
      </c>
      <c r="P163" s="43">
        <f>L163-N163</f>
        <v>0</v>
      </c>
      <c r="R163" s="6">
        <v>0</v>
      </c>
      <c r="S163" s="6">
        <v>127</v>
      </c>
      <c r="U163" s="6">
        <f>E163-R163</f>
        <v>0</v>
      </c>
      <c r="V163" s="31">
        <f>F163-S163</f>
        <v>0</v>
      </c>
    </row>
    <row r="164" spans="1:22" hidden="1" x14ac:dyDescent="0.25">
      <c r="A164" s="19">
        <v>380</v>
      </c>
      <c r="B164" s="19">
        <v>4013</v>
      </c>
      <c r="C164" s="22" t="s">
        <v>176</v>
      </c>
      <c r="D164" s="22" t="s">
        <v>20</v>
      </c>
      <c r="E164" s="25">
        <v>0</v>
      </c>
      <c r="F164" s="25">
        <v>70</v>
      </c>
      <c r="G164" s="4">
        <f>E164*1320+F164*935</f>
        <v>65450</v>
      </c>
      <c r="H164" s="25">
        <v>0</v>
      </c>
      <c r="I164" s="28">
        <f>H164*300</f>
        <v>0</v>
      </c>
      <c r="J164" s="25">
        <v>0</v>
      </c>
      <c r="K164" s="4">
        <f>J164*1900</f>
        <v>0</v>
      </c>
      <c r="L164" s="5">
        <f>G164+I164+K164</f>
        <v>65450</v>
      </c>
      <c r="N164" s="11">
        <v>65450</v>
      </c>
      <c r="P164" s="43">
        <f>L164-N164</f>
        <v>0</v>
      </c>
      <c r="R164" s="6">
        <v>0</v>
      </c>
      <c r="S164" s="6">
        <v>70</v>
      </c>
      <c r="U164" s="6">
        <f>E164-R164</f>
        <v>0</v>
      </c>
      <c r="V164" s="31">
        <f>F164-S164</f>
        <v>0</v>
      </c>
    </row>
    <row r="165" spans="1:22" hidden="1" x14ac:dyDescent="0.25">
      <c r="A165" s="19">
        <v>380</v>
      </c>
      <c r="B165" s="19">
        <v>4019</v>
      </c>
      <c r="C165" s="22" t="s">
        <v>177</v>
      </c>
      <c r="D165" s="22" t="s">
        <v>25</v>
      </c>
      <c r="E165" s="25">
        <v>0</v>
      </c>
      <c r="F165" s="25">
        <v>409.49999999999977</v>
      </c>
      <c r="G165" s="4">
        <f>E165*1320+F165*935</f>
        <v>382882.49999999977</v>
      </c>
      <c r="H165" s="25">
        <v>0</v>
      </c>
      <c r="I165" s="28">
        <f>H165*300</f>
        <v>0</v>
      </c>
      <c r="J165" s="25">
        <v>2</v>
      </c>
      <c r="K165" s="4">
        <f>J165*1900</f>
        <v>3800</v>
      </c>
      <c r="L165" s="5">
        <f>G165+I165+K165</f>
        <v>386682.49999999977</v>
      </c>
      <c r="N165" s="11">
        <v>386682.49999999983</v>
      </c>
      <c r="P165" s="43">
        <f>L165-N165</f>
        <v>0</v>
      </c>
      <c r="R165" s="6">
        <v>0</v>
      </c>
      <c r="S165" s="6">
        <v>409.49999999999983</v>
      </c>
      <c r="U165" s="6">
        <f>E165-R165</f>
        <v>0</v>
      </c>
      <c r="V165" s="31">
        <f>F165-S165</f>
        <v>0</v>
      </c>
    </row>
    <row r="166" spans="1:22" hidden="1" x14ac:dyDescent="0.25">
      <c r="A166" s="19">
        <v>380</v>
      </c>
      <c r="B166" s="19">
        <v>4025</v>
      </c>
      <c r="C166" s="22" t="s">
        <v>178</v>
      </c>
      <c r="D166" s="22" t="s">
        <v>25</v>
      </c>
      <c r="E166" s="25">
        <v>0</v>
      </c>
      <c r="F166" s="25">
        <v>149</v>
      </c>
      <c r="G166" s="4">
        <f>E166*1320+F166*935</f>
        <v>139315</v>
      </c>
      <c r="H166" s="25">
        <v>0</v>
      </c>
      <c r="I166" s="28">
        <f>H166*300</f>
        <v>0</v>
      </c>
      <c r="J166" s="25">
        <v>0</v>
      </c>
      <c r="K166" s="4">
        <f>J166*1900</f>
        <v>0</v>
      </c>
      <c r="L166" s="5">
        <f>G166+I166+K166</f>
        <v>139315</v>
      </c>
      <c r="N166" s="11">
        <v>141185</v>
      </c>
      <c r="P166" s="43">
        <f>L166-N166</f>
        <v>-1870</v>
      </c>
      <c r="R166" s="6">
        <v>0</v>
      </c>
      <c r="S166" s="6">
        <v>151</v>
      </c>
      <c r="U166" s="6">
        <f>E166-R166</f>
        <v>0</v>
      </c>
      <c r="V166" s="31">
        <f>F166-S166</f>
        <v>-2</v>
      </c>
    </row>
    <row r="167" spans="1:22" x14ac:dyDescent="0.25">
      <c r="A167" s="19">
        <v>380</v>
      </c>
      <c r="B167" s="19">
        <v>3371</v>
      </c>
      <c r="C167" s="22" t="s">
        <v>164</v>
      </c>
      <c r="D167" s="22" t="s">
        <v>141</v>
      </c>
      <c r="E167" s="25">
        <v>10</v>
      </c>
      <c r="F167" s="25">
        <v>0</v>
      </c>
      <c r="G167" s="4">
        <f>E167*1320+F167*935</f>
        <v>13200</v>
      </c>
      <c r="H167" s="25">
        <v>0</v>
      </c>
      <c r="I167" s="28">
        <f>H167*300</f>
        <v>0</v>
      </c>
      <c r="J167" s="25">
        <v>1</v>
      </c>
      <c r="K167" s="4">
        <f>J167*1900</f>
        <v>1900</v>
      </c>
      <c r="L167" s="5">
        <f>G167+I167+K167</f>
        <v>15100</v>
      </c>
      <c r="N167" s="11">
        <v>15100</v>
      </c>
      <c r="P167" s="43">
        <f>L167-N167</f>
        <v>0</v>
      </c>
      <c r="R167" s="6">
        <v>10</v>
      </c>
      <c r="S167" s="6">
        <v>0</v>
      </c>
      <c r="U167" s="6">
        <f>E167-R167</f>
        <v>0</v>
      </c>
      <c r="V167" s="31">
        <f>F167-S167</f>
        <v>0</v>
      </c>
    </row>
    <row r="168" spans="1:22" hidden="1" x14ac:dyDescent="0.25">
      <c r="A168" s="19">
        <v>380</v>
      </c>
      <c r="B168" s="19">
        <v>4024</v>
      </c>
      <c r="C168" s="22" t="s">
        <v>180</v>
      </c>
      <c r="D168" s="22" t="s">
        <v>20</v>
      </c>
      <c r="E168" s="25">
        <v>0</v>
      </c>
      <c r="F168" s="25">
        <v>44</v>
      </c>
      <c r="G168" s="4">
        <f>E168*1320+F168*935</f>
        <v>41140</v>
      </c>
      <c r="H168" s="25">
        <v>0</v>
      </c>
      <c r="I168" s="28">
        <f>H168*300</f>
        <v>0</v>
      </c>
      <c r="J168" s="25">
        <v>0</v>
      </c>
      <c r="K168" s="4">
        <f>J168*1900</f>
        <v>0</v>
      </c>
      <c r="L168" s="5">
        <f>G168+I168+K168</f>
        <v>41140</v>
      </c>
      <c r="N168" s="11">
        <v>41140</v>
      </c>
      <c r="P168" s="43">
        <f>L168-N168</f>
        <v>0</v>
      </c>
      <c r="R168" s="6">
        <v>0</v>
      </c>
      <c r="S168" s="6">
        <v>44</v>
      </c>
      <c r="U168" s="6">
        <f>E168-R168</f>
        <v>0</v>
      </c>
      <c r="V168" s="31">
        <f>F168-S168</f>
        <v>0</v>
      </c>
    </row>
    <row r="169" spans="1:22" x14ac:dyDescent="0.25">
      <c r="A169" s="19">
        <v>380</v>
      </c>
      <c r="B169" s="19">
        <v>3349</v>
      </c>
      <c r="C169" s="22" t="s">
        <v>150</v>
      </c>
      <c r="D169" s="22" t="s">
        <v>141</v>
      </c>
      <c r="E169" s="25">
        <v>65</v>
      </c>
      <c r="F169" s="25">
        <v>0</v>
      </c>
      <c r="G169" s="4">
        <f>E169*1320+F169*935</f>
        <v>85800</v>
      </c>
      <c r="H169" s="25">
        <v>0</v>
      </c>
      <c r="I169" s="28">
        <f>H169*300</f>
        <v>0</v>
      </c>
      <c r="J169" s="25">
        <v>5</v>
      </c>
      <c r="K169" s="4">
        <f>J169*1900</f>
        <v>9500</v>
      </c>
      <c r="L169" s="5">
        <f>G169+I169+K169</f>
        <v>95300</v>
      </c>
      <c r="N169" s="11">
        <v>96620</v>
      </c>
      <c r="P169" s="43">
        <f>L169-N169</f>
        <v>-1320</v>
      </c>
      <c r="R169" s="6">
        <v>66</v>
      </c>
      <c r="S169" s="6">
        <v>0</v>
      </c>
      <c r="U169" s="6">
        <f>E169-R169</f>
        <v>-1</v>
      </c>
      <c r="V169" s="31">
        <f>F169-S169</f>
        <v>0</v>
      </c>
    </row>
    <row r="170" spans="1:22" hidden="1" x14ac:dyDescent="0.25">
      <c r="A170" s="19">
        <v>380</v>
      </c>
      <c r="B170" s="19">
        <v>4041</v>
      </c>
      <c r="C170" s="22" t="s">
        <v>182</v>
      </c>
      <c r="D170" s="22" t="s">
        <v>25</v>
      </c>
      <c r="E170" s="25">
        <v>0</v>
      </c>
      <c r="F170" s="25">
        <v>365</v>
      </c>
      <c r="G170" s="4">
        <f>E170*1320+F170*935</f>
        <v>341275</v>
      </c>
      <c r="H170" s="25">
        <v>0</v>
      </c>
      <c r="I170" s="28">
        <f>H170*300</f>
        <v>0</v>
      </c>
      <c r="J170" s="25">
        <v>0</v>
      </c>
      <c r="K170" s="4">
        <f>J170*1900</f>
        <v>0</v>
      </c>
      <c r="L170" s="5">
        <f>G170+I170+K170</f>
        <v>341275</v>
      </c>
      <c r="N170" s="11">
        <v>343145</v>
      </c>
      <c r="P170" s="43">
        <f>L170-N170</f>
        <v>-1870</v>
      </c>
      <c r="R170" s="6">
        <v>0</v>
      </c>
      <c r="S170" s="6">
        <v>367</v>
      </c>
      <c r="U170" s="6">
        <f>E170-R170</f>
        <v>0</v>
      </c>
      <c r="V170" s="31">
        <f>F170-S170</f>
        <v>-2</v>
      </c>
    </row>
    <row r="171" spans="1:22" hidden="1" x14ac:dyDescent="0.25">
      <c r="A171" s="19">
        <v>380</v>
      </c>
      <c r="B171" s="19">
        <v>4064</v>
      </c>
      <c r="C171" s="22" t="s">
        <v>183</v>
      </c>
      <c r="D171" s="22" t="s">
        <v>25</v>
      </c>
      <c r="E171" s="25">
        <v>0</v>
      </c>
      <c r="F171" s="25">
        <v>271.00000000000006</v>
      </c>
      <c r="G171" s="4">
        <f>E171*1320+F171*935</f>
        <v>253385.00000000006</v>
      </c>
      <c r="H171" s="25">
        <v>2</v>
      </c>
      <c r="I171" s="28">
        <f>H171*300</f>
        <v>600</v>
      </c>
      <c r="J171" s="25">
        <v>11</v>
      </c>
      <c r="K171" s="4">
        <f>J171*1900</f>
        <v>20900</v>
      </c>
      <c r="L171" s="5">
        <f>G171+I171+K171</f>
        <v>274885.00000000006</v>
      </c>
      <c r="N171" s="11">
        <v>274885</v>
      </c>
      <c r="P171" s="43">
        <f>L171-N171</f>
        <v>0</v>
      </c>
      <c r="R171" s="6">
        <v>0</v>
      </c>
      <c r="S171" s="6">
        <v>271</v>
      </c>
      <c r="U171" s="6">
        <f>E171-R171</f>
        <v>0</v>
      </c>
      <c r="V171" s="31">
        <f>F171-S171</f>
        <v>0</v>
      </c>
    </row>
    <row r="172" spans="1:22" x14ac:dyDescent="0.25">
      <c r="A172" s="19">
        <v>380</v>
      </c>
      <c r="B172" s="19">
        <v>3350</v>
      </c>
      <c r="C172" s="22" t="s">
        <v>151</v>
      </c>
      <c r="D172" s="22" t="s">
        <v>141</v>
      </c>
      <c r="E172" s="25">
        <v>99</v>
      </c>
      <c r="F172" s="25">
        <v>0</v>
      </c>
      <c r="G172" s="4">
        <f>E172*1320+F172*935</f>
        <v>130680</v>
      </c>
      <c r="H172" s="25">
        <v>0</v>
      </c>
      <c r="I172" s="28">
        <f>H172*300</f>
        <v>0</v>
      </c>
      <c r="J172" s="25">
        <v>7</v>
      </c>
      <c r="K172" s="4">
        <f>J172*1900</f>
        <v>13300</v>
      </c>
      <c r="L172" s="5">
        <f>G172+I172+K172</f>
        <v>143980</v>
      </c>
      <c r="N172" s="11">
        <v>143980</v>
      </c>
      <c r="P172" s="43">
        <f>L172-N172</f>
        <v>0</v>
      </c>
      <c r="R172" s="6">
        <v>99</v>
      </c>
      <c r="S172" s="6">
        <v>0</v>
      </c>
      <c r="U172" s="6">
        <f>E172-R172</f>
        <v>0</v>
      </c>
      <c r="V172" s="31">
        <f>F172-S172</f>
        <v>0</v>
      </c>
    </row>
    <row r="173" spans="1:22" x14ac:dyDescent="0.25">
      <c r="A173" s="19">
        <v>380</v>
      </c>
      <c r="B173" s="19">
        <v>2134</v>
      </c>
      <c r="C173" s="22" t="s">
        <v>93</v>
      </c>
      <c r="D173" s="22" t="s">
        <v>22</v>
      </c>
      <c r="E173" s="25">
        <v>3</v>
      </c>
      <c r="F173" s="25">
        <v>0</v>
      </c>
      <c r="G173" s="4">
        <f>E173*1320+F173*935</f>
        <v>3960</v>
      </c>
      <c r="H173" s="25">
        <v>0</v>
      </c>
      <c r="I173" s="28">
        <f>H173*300</f>
        <v>0</v>
      </c>
      <c r="J173" s="25">
        <v>0</v>
      </c>
      <c r="K173" s="4">
        <f>J173*1900</f>
        <v>0</v>
      </c>
      <c r="L173" s="5">
        <f>G173+I173+K173</f>
        <v>3960</v>
      </c>
      <c r="N173" s="11">
        <v>3960</v>
      </c>
      <c r="P173" s="43">
        <f>L173-N173</f>
        <v>0</v>
      </c>
      <c r="R173" s="6">
        <v>3</v>
      </c>
      <c r="S173" s="6">
        <v>0</v>
      </c>
      <c r="U173" s="6">
        <f>E173-R173</f>
        <v>0</v>
      </c>
      <c r="V173" s="31">
        <f>F173-S173</f>
        <v>0</v>
      </c>
    </row>
    <row r="174" spans="1:22" x14ac:dyDescent="0.25">
      <c r="A174" s="19">
        <v>380</v>
      </c>
      <c r="B174" s="19">
        <v>2148</v>
      </c>
      <c r="C174" s="22" t="s">
        <v>100</v>
      </c>
      <c r="D174" s="22" t="s">
        <v>22</v>
      </c>
      <c r="E174" s="25">
        <v>52</v>
      </c>
      <c r="F174" s="25">
        <v>0</v>
      </c>
      <c r="G174" s="4">
        <f>E174*1320+F174*935</f>
        <v>68640</v>
      </c>
      <c r="H174" s="25">
        <v>1</v>
      </c>
      <c r="I174" s="28">
        <f>H174*300</f>
        <v>300</v>
      </c>
      <c r="J174" s="25">
        <v>0</v>
      </c>
      <c r="K174" s="4">
        <f>J174*1900</f>
        <v>0</v>
      </c>
      <c r="L174" s="5">
        <f>G174+I174+K174</f>
        <v>68940</v>
      </c>
      <c r="N174" s="11">
        <v>68940</v>
      </c>
      <c r="P174" s="43">
        <f>L174-N174</f>
        <v>0</v>
      </c>
      <c r="R174" s="6">
        <v>52</v>
      </c>
      <c r="S174" s="6">
        <v>0</v>
      </c>
      <c r="U174" s="6">
        <f>E174-R174</f>
        <v>0</v>
      </c>
      <c r="V174" s="31">
        <f>F174-S174</f>
        <v>0</v>
      </c>
    </row>
    <row r="175" spans="1:22" hidden="1" x14ac:dyDescent="0.25">
      <c r="A175" s="19">
        <v>380</v>
      </c>
      <c r="B175" s="19">
        <v>4101</v>
      </c>
      <c r="C175" s="22" t="s">
        <v>187</v>
      </c>
      <c r="D175" s="22" t="s">
        <v>25</v>
      </c>
      <c r="E175" s="25">
        <v>0</v>
      </c>
      <c r="F175" s="25">
        <v>736.50000000000011</v>
      </c>
      <c r="G175" s="4">
        <f>E175*1320+F175*935</f>
        <v>688627.50000000012</v>
      </c>
      <c r="H175" s="25">
        <v>0</v>
      </c>
      <c r="I175" s="28">
        <f>H175*300</f>
        <v>0</v>
      </c>
      <c r="J175" s="25">
        <v>0</v>
      </c>
      <c r="K175" s="4">
        <f>J175*1900</f>
        <v>0</v>
      </c>
      <c r="L175" s="5">
        <f>G175+I175+K175</f>
        <v>688627.50000000012</v>
      </c>
      <c r="N175" s="11">
        <v>689562.5</v>
      </c>
      <c r="P175" s="43">
        <f>L175-N175</f>
        <v>-934.99999999988358</v>
      </c>
      <c r="R175" s="6">
        <v>0</v>
      </c>
      <c r="S175" s="6">
        <v>737.5</v>
      </c>
      <c r="U175" s="6">
        <f>E175-R175</f>
        <v>0</v>
      </c>
      <c r="V175" s="31">
        <f>F175-S175</f>
        <v>-0.99999999999988631</v>
      </c>
    </row>
    <row r="176" spans="1:22" x14ac:dyDescent="0.25">
      <c r="A176" s="19">
        <v>380</v>
      </c>
      <c r="B176" s="19">
        <v>2081</v>
      </c>
      <c r="C176" s="22" t="s">
        <v>65</v>
      </c>
      <c r="D176" s="22" t="s">
        <v>22</v>
      </c>
      <c r="E176" s="25">
        <v>15</v>
      </c>
      <c r="F176" s="25">
        <v>0</v>
      </c>
      <c r="G176" s="4">
        <f>E176*1320+F176*935</f>
        <v>19800</v>
      </c>
      <c r="H176" s="25">
        <v>0</v>
      </c>
      <c r="I176" s="28">
        <f>H176*300</f>
        <v>0</v>
      </c>
      <c r="J176" s="25">
        <v>0</v>
      </c>
      <c r="K176" s="4">
        <f>J176*1900</f>
        <v>0</v>
      </c>
      <c r="L176" s="5">
        <f>G176+I176+K176</f>
        <v>19800</v>
      </c>
      <c r="N176" s="11">
        <v>19800</v>
      </c>
      <c r="P176" s="43">
        <f>L176-N176</f>
        <v>0</v>
      </c>
      <c r="R176" s="6">
        <v>15</v>
      </c>
      <c r="S176" s="6">
        <v>0</v>
      </c>
      <c r="U176" s="6">
        <f>E176-R176</f>
        <v>0</v>
      </c>
      <c r="V176" s="31">
        <f>F176-S176</f>
        <v>0</v>
      </c>
    </row>
    <row r="177" spans="1:22" hidden="1" x14ac:dyDescent="0.25">
      <c r="A177" s="19">
        <v>380</v>
      </c>
      <c r="B177" s="19">
        <v>4502</v>
      </c>
      <c r="C177" s="22" t="s">
        <v>189</v>
      </c>
      <c r="D177" s="22" t="s">
        <v>25</v>
      </c>
      <c r="E177" s="25">
        <v>0</v>
      </c>
      <c r="F177" s="25">
        <v>108</v>
      </c>
      <c r="G177" s="4">
        <f>E177*1320+F177*935</f>
        <v>100980</v>
      </c>
      <c r="H177" s="25">
        <v>4</v>
      </c>
      <c r="I177" s="28">
        <f>H177*300</f>
        <v>1200</v>
      </c>
      <c r="J177" s="25">
        <v>10</v>
      </c>
      <c r="K177" s="4">
        <f>J177*1900</f>
        <v>19000</v>
      </c>
      <c r="L177" s="5">
        <f>G177+I177+K177</f>
        <v>121180</v>
      </c>
      <c r="N177" s="11">
        <v>121180</v>
      </c>
      <c r="P177" s="43">
        <f>L177-N177</f>
        <v>0</v>
      </c>
      <c r="R177" s="6">
        <v>0</v>
      </c>
      <c r="S177" s="6">
        <v>108</v>
      </c>
      <c r="U177" s="6">
        <f>E177-R177</f>
        <v>0</v>
      </c>
      <c r="V177" s="31">
        <f>F177-S177</f>
        <v>0</v>
      </c>
    </row>
    <row r="178" spans="1:22" x14ac:dyDescent="0.25">
      <c r="A178" s="19">
        <v>380</v>
      </c>
      <c r="B178" s="19">
        <v>2057</v>
      </c>
      <c r="C178" s="22" t="s">
        <v>53</v>
      </c>
      <c r="D178" s="22" t="s">
        <v>22</v>
      </c>
      <c r="E178" s="25">
        <v>181</v>
      </c>
      <c r="F178" s="25">
        <v>0</v>
      </c>
      <c r="G178" s="4">
        <f>E178*1320+F178*935</f>
        <v>238920</v>
      </c>
      <c r="H178" s="25">
        <v>0</v>
      </c>
      <c r="I178" s="28">
        <f>H178*300</f>
        <v>0</v>
      </c>
      <c r="J178" s="25">
        <v>3</v>
      </c>
      <c r="K178" s="4">
        <f>J178*1900</f>
        <v>5700</v>
      </c>
      <c r="L178" s="5">
        <f>G178+I178+K178</f>
        <v>244620</v>
      </c>
      <c r="N178" s="11">
        <v>244620</v>
      </c>
      <c r="P178" s="43">
        <f>L178-N178</f>
        <v>0</v>
      </c>
      <c r="R178" s="6">
        <v>181</v>
      </c>
      <c r="S178" s="6">
        <v>0</v>
      </c>
      <c r="U178" s="6">
        <f>E178-R178</f>
        <v>0</v>
      </c>
      <c r="V178" s="31">
        <f>F178-S178</f>
        <v>0</v>
      </c>
    </row>
    <row r="179" spans="1:22" hidden="1" x14ac:dyDescent="0.25">
      <c r="A179" s="19">
        <v>380</v>
      </c>
      <c r="B179" s="19">
        <v>4613</v>
      </c>
      <c r="C179" s="22" t="s">
        <v>191</v>
      </c>
      <c r="D179" s="22" t="s">
        <v>25</v>
      </c>
      <c r="E179" s="25">
        <v>0</v>
      </c>
      <c r="F179" s="25">
        <v>226</v>
      </c>
      <c r="G179" s="4">
        <f>E179*1320+F179*935</f>
        <v>211310</v>
      </c>
      <c r="H179" s="25">
        <v>0</v>
      </c>
      <c r="I179" s="28">
        <f>H179*300</f>
        <v>0</v>
      </c>
      <c r="J179" s="25">
        <v>1</v>
      </c>
      <c r="K179" s="4">
        <f>J179*1900</f>
        <v>1900</v>
      </c>
      <c r="L179" s="5">
        <f>G179+I179+K179</f>
        <v>213210</v>
      </c>
      <c r="N179" s="11">
        <v>213210</v>
      </c>
      <c r="P179" s="43">
        <f>L179-N179</f>
        <v>0</v>
      </c>
      <c r="R179" s="6">
        <v>0</v>
      </c>
      <c r="S179" s="6">
        <v>226</v>
      </c>
      <c r="U179" s="6">
        <f>E179-R179</f>
        <v>0</v>
      </c>
      <c r="V179" s="31">
        <f>F179-S179</f>
        <v>0</v>
      </c>
    </row>
    <row r="180" spans="1:22" x14ac:dyDescent="0.25">
      <c r="A180" s="19">
        <v>380</v>
      </c>
      <c r="B180" s="19">
        <v>2058</v>
      </c>
      <c r="C180" s="22" t="s">
        <v>54</v>
      </c>
      <c r="D180" s="22" t="s">
        <v>22</v>
      </c>
      <c r="E180" s="25">
        <v>59</v>
      </c>
      <c r="F180" s="25">
        <v>0</v>
      </c>
      <c r="G180" s="4">
        <f>E180*1320+F180*935</f>
        <v>77880</v>
      </c>
      <c r="H180" s="25">
        <v>2</v>
      </c>
      <c r="I180" s="28">
        <f>H180*300</f>
        <v>600</v>
      </c>
      <c r="J180" s="25">
        <v>0</v>
      </c>
      <c r="K180" s="4">
        <f>J180*1900</f>
        <v>0</v>
      </c>
      <c r="L180" s="5">
        <f>G180+I180+K180</f>
        <v>78480</v>
      </c>
      <c r="N180" s="11">
        <v>78480</v>
      </c>
      <c r="P180" s="43">
        <f>L180-N180</f>
        <v>0</v>
      </c>
      <c r="R180" s="6">
        <v>59</v>
      </c>
      <c r="S180" s="6">
        <v>0</v>
      </c>
      <c r="U180" s="6">
        <f>E180-R180</f>
        <v>0</v>
      </c>
      <c r="V180" s="31">
        <f>F180-S180</f>
        <v>0</v>
      </c>
    </row>
    <row r="181" spans="1:22" x14ac:dyDescent="0.25">
      <c r="A181" s="19">
        <v>380</v>
      </c>
      <c r="B181" s="19">
        <v>4610</v>
      </c>
      <c r="C181" s="22" t="s">
        <v>190</v>
      </c>
      <c r="D181" s="22" t="s">
        <v>141</v>
      </c>
      <c r="E181" s="25">
        <v>0</v>
      </c>
      <c r="F181" s="25">
        <v>198</v>
      </c>
      <c r="G181" s="4">
        <f>E181*1320+F181*935</f>
        <v>185130</v>
      </c>
      <c r="H181" s="25">
        <v>3</v>
      </c>
      <c r="I181" s="28">
        <f>H181*300</f>
        <v>900</v>
      </c>
      <c r="J181" s="25">
        <v>0</v>
      </c>
      <c r="K181" s="4">
        <f>J181*1900</f>
        <v>0</v>
      </c>
      <c r="L181" s="5">
        <f>G181+I181+K181</f>
        <v>186030</v>
      </c>
      <c r="N181" s="11">
        <v>186965</v>
      </c>
      <c r="P181" s="43">
        <f>L181-N181</f>
        <v>-935</v>
      </c>
      <c r="R181" s="6">
        <v>0</v>
      </c>
      <c r="S181" s="6">
        <v>199</v>
      </c>
      <c r="U181" s="6">
        <f>E181-R181</f>
        <v>0</v>
      </c>
      <c r="V181" s="31">
        <f>F181-S181</f>
        <v>-1</v>
      </c>
    </row>
    <row r="182" spans="1:22" x14ac:dyDescent="0.25">
      <c r="A182" s="19">
        <v>380</v>
      </c>
      <c r="B182" s="19">
        <v>7030</v>
      </c>
      <c r="C182" s="22" t="s">
        <v>215</v>
      </c>
      <c r="D182" s="22" t="s">
        <v>214</v>
      </c>
      <c r="E182" s="25">
        <v>28</v>
      </c>
      <c r="F182" s="25">
        <v>0</v>
      </c>
      <c r="G182" s="4">
        <f>E182*1320+F182*935</f>
        <v>36960</v>
      </c>
      <c r="H182" s="25">
        <v>0</v>
      </c>
      <c r="I182" s="28">
        <f>H182*300</f>
        <v>0</v>
      </c>
      <c r="J182" s="25">
        <v>1</v>
      </c>
      <c r="K182" s="4">
        <f>J182*1900</f>
        <v>1900</v>
      </c>
      <c r="L182" s="5">
        <f>G182+I182+K182</f>
        <v>38860</v>
      </c>
      <c r="N182" s="11">
        <v>38860</v>
      </c>
      <c r="P182" s="43">
        <f>L182-N182</f>
        <v>0</v>
      </c>
      <c r="R182" s="6">
        <v>28</v>
      </c>
      <c r="S182" s="6">
        <v>0</v>
      </c>
      <c r="U182" s="6">
        <f>E182-R182</f>
        <v>0</v>
      </c>
      <c r="V182" s="31">
        <f>F182-S182</f>
        <v>0</v>
      </c>
    </row>
    <row r="183" spans="1:22" x14ac:dyDescent="0.25">
      <c r="A183" s="19">
        <v>380</v>
      </c>
      <c r="B183" s="19">
        <v>2060</v>
      </c>
      <c r="C183" s="22" t="s">
        <v>55</v>
      </c>
      <c r="D183" s="22" t="s">
        <v>22</v>
      </c>
      <c r="E183" s="25">
        <v>236</v>
      </c>
      <c r="F183" s="25">
        <v>0</v>
      </c>
      <c r="G183" s="4">
        <f>E183*1320+F183*935</f>
        <v>311520</v>
      </c>
      <c r="H183" s="25">
        <v>0</v>
      </c>
      <c r="I183" s="28">
        <f>H183*300</f>
        <v>0</v>
      </c>
      <c r="J183" s="25">
        <v>0</v>
      </c>
      <c r="K183" s="4">
        <f>J183*1900</f>
        <v>0</v>
      </c>
      <c r="L183" s="5">
        <f>G183+I183+K183</f>
        <v>311520</v>
      </c>
      <c r="N183" s="11">
        <v>314160</v>
      </c>
      <c r="P183" s="43">
        <f>L183-N183</f>
        <v>-2640</v>
      </c>
      <c r="R183" s="6">
        <v>238</v>
      </c>
      <c r="S183" s="6">
        <v>0</v>
      </c>
      <c r="U183" s="6">
        <f>E183-R183</f>
        <v>-2</v>
      </c>
      <c r="V183" s="31">
        <f>F183-S183</f>
        <v>0</v>
      </c>
    </row>
    <row r="184" spans="1:22" x14ac:dyDescent="0.25">
      <c r="A184" s="19">
        <v>380</v>
      </c>
      <c r="B184" s="19">
        <v>5403</v>
      </c>
      <c r="C184" s="22" t="s">
        <v>205</v>
      </c>
      <c r="D184" s="22" t="s">
        <v>47</v>
      </c>
      <c r="E184" s="25">
        <v>0</v>
      </c>
      <c r="F184" s="25">
        <v>480.50000000000006</v>
      </c>
      <c r="G184" s="4">
        <f>E184*1320+F184*935</f>
        <v>449267.50000000006</v>
      </c>
      <c r="H184" s="25">
        <v>0</v>
      </c>
      <c r="I184" s="28">
        <f>H184*300</f>
        <v>0</v>
      </c>
      <c r="J184" s="25">
        <v>7</v>
      </c>
      <c r="K184" s="4">
        <f>J184*1900</f>
        <v>13300</v>
      </c>
      <c r="L184" s="5">
        <f>G184+I184+K184</f>
        <v>462567.50000000006</v>
      </c>
      <c r="N184" s="11">
        <v>467242.49999999977</v>
      </c>
      <c r="P184" s="43">
        <f>L184-N184</f>
        <v>-4674.999999999709</v>
      </c>
      <c r="R184" s="6">
        <v>0</v>
      </c>
      <c r="S184" s="6">
        <v>485.49999999999977</v>
      </c>
      <c r="U184" s="6">
        <f>E184-R184</f>
        <v>0</v>
      </c>
      <c r="V184" s="31">
        <f>F184-S184</f>
        <v>-4.9999999999997158</v>
      </c>
    </row>
    <row r="185" spans="1:22" x14ac:dyDescent="0.25">
      <c r="A185" s="19">
        <v>380</v>
      </c>
      <c r="B185" s="19">
        <v>2061</v>
      </c>
      <c r="C185" s="22" t="s">
        <v>56</v>
      </c>
      <c r="D185" s="22" t="s">
        <v>22</v>
      </c>
      <c r="E185" s="25">
        <v>159</v>
      </c>
      <c r="F185" s="25">
        <v>0</v>
      </c>
      <c r="G185" s="4">
        <f>E185*1320+F185*935</f>
        <v>209880</v>
      </c>
      <c r="H185" s="25">
        <v>1</v>
      </c>
      <c r="I185" s="28">
        <f>H185*300</f>
        <v>300</v>
      </c>
      <c r="J185" s="25">
        <v>2</v>
      </c>
      <c r="K185" s="4">
        <f>J185*1900</f>
        <v>3800</v>
      </c>
      <c r="L185" s="5">
        <f>G185+I185+K185</f>
        <v>213980</v>
      </c>
      <c r="N185" s="11">
        <v>215300</v>
      </c>
      <c r="P185" s="43">
        <f>L185-N185</f>
        <v>-1320</v>
      </c>
      <c r="R185" s="6">
        <v>160</v>
      </c>
      <c r="S185" s="6">
        <v>0</v>
      </c>
      <c r="U185" s="6">
        <f>E185-R185</f>
        <v>-1</v>
      </c>
      <c r="V185" s="31">
        <f>F185-S185</f>
        <v>0</v>
      </c>
    </row>
    <row r="186" spans="1:22" x14ac:dyDescent="0.25">
      <c r="A186" s="19">
        <v>380</v>
      </c>
      <c r="B186" s="19">
        <v>2200</v>
      </c>
      <c r="C186" s="22" t="s">
        <v>125</v>
      </c>
      <c r="D186" s="22" t="s">
        <v>22</v>
      </c>
      <c r="E186" s="25">
        <v>67</v>
      </c>
      <c r="F186" s="25">
        <v>0</v>
      </c>
      <c r="G186" s="4">
        <f>E186*1320+F186*935</f>
        <v>88440</v>
      </c>
      <c r="H186" s="25">
        <v>1</v>
      </c>
      <c r="I186" s="28">
        <f>H186*300</f>
        <v>300</v>
      </c>
      <c r="J186" s="25">
        <v>0</v>
      </c>
      <c r="K186" s="4">
        <f>J186*1900</f>
        <v>0</v>
      </c>
      <c r="L186" s="5">
        <f>G186+I186+K186</f>
        <v>88740</v>
      </c>
      <c r="N186" s="11">
        <v>88740</v>
      </c>
      <c r="P186" s="43">
        <f>L186-N186</f>
        <v>0</v>
      </c>
      <c r="R186" s="6">
        <v>67</v>
      </c>
      <c r="S186" s="6">
        <v>0</v>
      </c>
      <c r="U186" s="6">
        <f>E186-R186</f>
        <v>0</v>
      </c>
      <c r="V186" s="31">
        <f>F186-S186</f>
        <v>0</v>
      </c>
    </row>
    <row r="187" spans="1:22" x14ac:dyDescent="0.25">
      <c r="A187" s="19">
        <v>380</v>
      </c>
      <c r="B187" s="19">
        <v>4074</v>
      </c>
      <c r="C187" s="22" t="s">
        <v>185</v>
      </c>
      <c r="D187" s="22" t="s">
        <v>22</v>
      </c>
      <c r="E187" s="25">
        <v>0</v>
      </c>
      <c r="F187" s="25">
        <v>417.5</v>
      </c>
      <c r="G187" s="4">
        <f>E187*1320+F187*935</f>
        <v>390362.5</v>
      </c>
      <c r="H187" s="25">
        <v>5</v>
      </c>
      <c r="I187" s="28">
        <f>H187*300</f>
        <v>1500</v>
      </c>
      <c r="J187" s="25">
        <v>4</v>
      </c>
      <c r="K187" s="4">
        <f>J187*1900</f>
        <v>7600</v>
      </c>
      <c r="L187" s="5">
        <f>G187+I187+K187</f>
        <v>399462.5</v>
      </c>
      <c r="N187" s="11">
        <v>400397.49999999971</v>
      </c>
      <c r="P187" s="43">
        <f>L187-N187</f>
        <v>-934.99999999970896</v>
      </c>
      <c r="R187" s="6">
        <v>0</v>
      </c>
      <c r="S187" s="6">
        <v>418.49999999999972</v>
      </c>
      <c r="U187" s="6">
        <f>E187-R187</f>
        <v>0</v>
      </c>
      <c r="V187" s="31">
        <f>F187-S187</f>
        <v>-0.99999999999971578</v>
      </c>
    </row>
    <row r="188" spans="1:22" x14ac:dyDescent="0.25">
      <c r="A188" s="19">
        <v>380</v>
      </c>
      <c r="B188" s="19">
        <v>4036</v>
      </c>
      <c r="C188" s="22" t="s">
        <v>181</v>
      </c>
      <c r="D188" s="22" t="s">
        <v>47</v>
      </c>
      <c r="E188" s="25">
        <v>0</v>
      </c>
      <c r="F188" s="25">
        <v>773.00000000000011</v>
      </c>
      <c r="G188" s="4">
        <f>E188*1320+F188*935</f>
        <v>722755.00000000012</v>
      </c>
      <c r="H188" s="25">
        <v>4</v>
      </c>
      <c r="I188" s="28">
        <f>H188*300</f>
        <v>1200</v>
      </c>
      <c r="J188" s="25">
        <v>1</v>
      </c>
      <c r="K188" s="4">
        <f>J188*1900</f>
        <v>1900</v>
      </c>
      <c r="L188" s="5">
        <f>G188+I188+K188</f>
        <v>725855.00000000012</v>
      </c>
      <c r="N188" s="11">
        <v>727725</v>
      </c>
      <c r="P188" s="43">
        <f>L188-N188</f>
        <v>-1869.9999999998836</v>
      </c>
      <c r="R188" s="6">
        <v>0</v>
      </c>
      <c r="S188" s="6">
        <v>775</v>
      </c>
      <c r="U188" s="6">
        <f>E188-R188</f>
        <v>0</v>
      </c>
      <c r="V188" s="31">
        <f>F188-S188</f>
        <v>-1.9999999999998863</v>
      </c>
    </row>
    <row r="189" spans="1:22" x14ac:dyDescent="0.25">
      <c r="A189" s="19">
        <v>380</v>
      </c>
      <c r="B189" s="19">
        <v>1107</v>
      </c>
      <c r="C189" s="22" t="s">
        <v>16</v>
      </c>
      <c r="D189" s="22" t="s">
        <v>12</v>
      </c>
      <c r="E189" s="25">
        <v>0</v>
      </c>
      <c r="F189" s="25">
        <v>0</v>
      </c>
      <c r="G189" s="4">
        <f>E189*1320+F189*935</f>
        <v>0</v>
      </c>
      <c r="H189" s="25">
        <v>0</v>
      </c>
      <c r="I189" s="28">
        <f>H189*300</f>
        <v>0</v>
      </c>
      <c r="J189" s="25">
        <v>0</v>
      </c>
      <c r="K189" s="4">
        <f>J189*1900</f>
        <v>0</v>
      </c>
      <c r="L189" s="5">
        <f>G189+I189+K189</f>
        <v>0</v>
      </c>
      <c r="N189" s="11">
        <v>0</v>
      </c>
      <c r="P189" s="43">
        <f>L189-N189</f>
        <v>0</v>
      </c>
      <c r="R189" s="6">
        <v>0</v>
      </c>
      <c r="S189" s="6">
        <v>0</v>
      </c>
      <c r="U189" s="6">
        <f>E189-R189</f>
        <v>0</v>
      </c>
      <c r="V189" s="31">
        <f>F189-S189</f>
        <v>0</v>
      </c>
    </row>
    <row r="190" spans="1:22" x14ac:dyDescent="0.25">
      <c r="A190" s="19">
        <v>380</v>
      </c>
      <c r="B190" s="19">
        <v>3362</v>
      </c>
      <c r="C190" s="22" t="s">
        <v>158</v>
      </c>
      <c r="D190" s="22" t="s">
        <v>141</v>
      </c>
      <c r="E190" s="25">
        <v>88</v>
      </c>
      <c r="F190" s="25">
        <v>0</v>
      </c>
      <c r="G190" s="4">
        <f>E190*1320+F190*935</f>
        <v>116160</v>
      </c>
      <c r="H190" s="25">
        <v>0</v>
      </c>
      <c r="I190" s="28">
        <f>H190*300</f>
        <v>0</v>
      </c>
      <c r="J190" s="25">
        <v>10</v>
      </c>
      <c r="K190" s="4">
        <f>J190*1900</f>
        <v>19000</v>
      </c>
      <c r="L190" s="5">
        <f>G190+I190+K190</f>
        <v>135160</v>
      </c>
      <c r="N190" s="11">
        <v>135160</v>
      </c>
      <c r="P190" s="43">
        <f>L190-N190</f>
        <v>0</v>
      </c>
      <c r="R190" s="6">
        <v>88</v>
      </c>
      <c r="S190" s="6">
        <v>0</v>
      </c>
      <c r="U190" s="6">
        <f>E190-R190</f>
        <v>0</v>
      </c>
      <c r="V190" s="31">
        <f>F190-S190</f>
        <v>0</v>
      </c>
    </row>
    <row r="191" spans="1:22" x14ac:dyDescent="0.25">
      <c r="A191" s="19">
        <v>380</v>
      </c>
      <c r="B191" s="19">
        <v>2135</v>
      </c>
      <c r="C191" s="22" t="s">
        <v>94</v>
      </c>
      <c r="D191" s="22" t="s">
        <v>22</v>
      </c>
      <c r="E191" s="25">
        <v>67</v>
      </c>
      <c r="F191" s="25">
        <v>0</v>
      </c>
      <c r="G191" s="4">
        <f>E191*1320+F191*935</f>
        <v>88440</v>
      </c>
      <c r="H191" s="25">
        <v>0</v>
      </c>
      <c r="I191" s="28">
        <f>H191*300</f>
        <v>0</v>
      </c>
      <c r="J191" s="25">
        <v>0</v>
      </c>
      <c r="K191" s="4">
        <f>J191*1900</f>
        <v>0</v>
      </c>
      <c r="L191" s="5">
        <f>G191+I191+K191</f>
        <v>88440</v>
      </c>
      <c r="N191" s="11">
        <v>88440</v>
      </c>
      <c r="P191" s="43">
        <f>L191-N191</f>
        <v>0</v>
      </c>
      <c r="R191" s="6">
        <v>67</v>
      </c>
      <c r="S191" s="6">
        <v>0</v>
      </c>
      <c r="U191" s="6">
        <f>E191-R191</f>
        <v>0</v>
      </c>
      <c r="V191" s="31">
        <f>F191-S191</f>
        <v>0</v>
      </c>
    </row>
    <row r="192" spans="1:22" x14ac:dyDescent="0.25">
      <c r="A192" s="19">
        <v>380</v>
      </c>
      <c r="B192" s="19">
        <v>2071</v>
      </c>
      <c r="C192" s="22" t="s">
        <v>60</v>
      </c>
      <c r="D192" s="22" t="s">
        <v>22</v>
      </c>
      <c r="E192" s="25">
        <v>102</v>
      </c>
      <c r="F192" s="25">
        <v>0</v>
      </c>
      <c r="G192" s="4">
        <f>E192*1320+F192*935</f>
        <v>134640</v>
      </c>
      <c r="H192" s="25">
        <v>0</v>
      </c>
      <c r="I192" s="28">
        <f>H192*300</f>
        <v>0</v>
      </c>
      <c r="J192" s="25">
        <v>0</v>
      </c>
      <c r="K192" s="4">
        <f>J192*1900</f>
        <v>0</v>
      </c>
      <c r="L192" s="5">
        <f>G192+I192+K192</f>
        <v>134640</v>
      </c>
      <c r="N192" s="11">
        <v>134640</v>
      </c>
      <c r="P192" s="43">
        <f>L192-N192</f>
        <v>0</v>
      </c>
      <c r="R192" s="6">
        <v>102</v>
      </c>
      <c r="S192" s="6">
        <v>0</v>
      </c>
      <c r="U192" s="6">
        <f>E192-R192</f>
        <v>0</v>
      </c>
      <c r="V192" s="31">
        <f>F192-S192</f>
        <v>0</v>
      </c>
    </row>
    <row r="193" spans="1:22" x14ac:dyDescent="0.25">
      <c r="A193" s="19">
        <v>380</v>
      </c>
      <c r="B193" s="19">
        <v>2193</v>
      </c>
      <c r="C193" s="22" t="s">
        <v>119</v>
      </c>
      <c r="D193" s="22" t="s">
        <v>22</v>
      </c>
      <c r="E193" s="25">
        <v>150</v>
      </c>
      <c r="F193" s="25">
        <v>0</v>
      </c>
      <c r="G193" s="4">
        <f>E193*1320+F193*935</f>
        <v>198000</v>
      </c>
      <c r="H193" s="25">
        <v>0</v>
      </c>
      <c r="I193" s="28">
        <f>H193*300</f>
        <v>0</v>
      </c>
      <c r="J193" s="25">
        <v>0</v>
      </c>
      <c r="K193" s="4">
        <f>J193*1900</f>
        <v>0</v>
      </c>
      <c r="L193" s="5">
        <f>G193+I193+K193</f>
        <v>198000</v>
      </c>
      <c r="N193" s="11">
        <v>198000</v>
      </c>
      <c r="P193" s="43">
        <f>L193-N193</f>
        <v>0</v>
      </c>
      <c r="R193" s="6">
        <v>150</v>
      </c>
      <c r="S193" s="6">
        <v>0</v>
      </c>
      <c r="U193" s="6">
        <f>E193-R193</f>
        <v>0</v>
      </c>
      <c r="V193" s="31">
        <f>F193-S193</f>
        <v>0</v>
      </c>
    </row>
    <row r="194" spans="1:22" x14ac:dyDescent="0.25">
      <c r="A194" s="19">
        <v>380</v>
      </c>
      <c r="B194" s="19">
        <v>3378</v>
      </c>
      <c r="C194" s="22" t="s">
        <v>168</v>
      </c>
      <c r="D194" s="22" t="s">
        <v>129</v>
      </c>
      <c r="E194" s="25">
        <v>240.5</v>
      </c>
      <c r="F194" s="25">
        <v>0</v>
      </c>
      <c r="G194" s="4">
        <f>E194*1320+F194*935</f>
        <v>317460</v>
      </c>
      <c r="H194" s="25">
        <v>0</v>
      </c>
      <c r="I194" s="28">
        <f>H194*300</f>
        <v>0</v>
      </c>
      <c r="J194" s="25">
        <v>0</v>
      </c>
      <c r="K194" s="4">
        <f>J194*1900</f>
        <v>0</v>
      </c>
      <c r="L194" s="5">
        <f>G194+I194+K194</f>
        <v>317460</v>
      </c>
      <c r="N194" s="11">
        <v>317460</v>
      </c>
      <c r="P194" s="43">
        <f>L194-N194</f>
        <v>0</v>
      </c>
      <c r="R194" s="6">
        <v>240.5</v>
      </c>
      <c r="S194" s="6">
        <v>0</v>
      </c>
      <c r="U194" s="6">
        <f>E194-R194</f>
        <v>0</v>
      </c>
      <c r="V194" s="31">
        <f>F194-S194</f>
        <v>0</v>
      </c>
    </row>
    <row r="195" spans="1:22" hidden="1" x14ac:dyDescent="0.25">
      <c r="A195" s="19">
        <v>380</v>
      </c>
      <c r="B195" s="19">
        <v>6102</v>
      </c>
      <c r="C195" s="22" t="s">
        <v>207</v>
      </c>
      <c r="D195" s="22" t="s">
        <v>20</v>
      </c>
      <c r="E195" s="25">
        <v>49.500000000000007</v>
      </c>
      <c r="F195" s="25">
        <v>121</v>
      </c>
      <c r="G195" s="4">
        <f>E195*1320+F195*935</f>
        <v>178475</v>
      </c>
      <c r="H195" s="25">
        <v>0</v>
      </c>
      <c r="I195" s="28">
        <f>H195*300</f>
        <v>0</v>
      </c>
      <c r="J195" s="25">
        <v>2</v>
      </c>
      <c r="K195" s="4">
        <f>J195*1900</f>
        <v>3800</v>
      </c>
      <c r="L195" s="5">
        <f>G195+I195+K195</f>
        <v>182275</v>
      </c>
      <c r="N195" s="11">
        <v>182275</v>
      </c>
      <c r="P195" s="43">
        <f>L195-N195</f>
        <v>0</v>
      </c>
      <c r="R195" s="6">
        <v>49.5</v>
      </c>
      <c r="S195" s="6">
        <v>121</v>
      </c>
      <c r="U195" s="6">
        <f>E195-R195</f>
        <v>0</v>
      </c>
      <c r="V195" s="31">
        <f>F195-S195</f>
        <v>0</v>
      </c>
    </row>
    <row r="196" spans="1:22" hidden="1" x14ac:dyDescent="0.25">
      <c r="A196" s="19">
        <v>380</v>
      </c>
      <c r="B196" s="19">
        <v>6905</v>
      </c>
      <c r="C196" s="22" t="s">
        <v>208</v>
      </c>
      <c r="D196" s="22" t="s">
        <v>25</v>
      </c>
      <c r="E196" s="25">
        <v>0</v>
      </c>
      <c r="F196" s="25">
        <v>246</v>
      </c>
      <c r="G196" s="4">
        <f>E196*1320+F196*935</f>
        <v>230010</v>
      </c>
      <c r="H196" s="25">
        <v>0</v>
      </c>
      <c r="I196" s="28">
        <f>H196*300</f>
        <v>0</v>
      </c>
      <c r="J196" s="25">
        <v>13</v>
      </c>
      <c r="K196" s="4">
        <f>J196*1900</f>
        <v>24700</v>
      </c>
      <c r="L196" s="5">
        <f>G196+I196+K196</f>
        <v>254710</v>
      </c>
      <c r="N196" s="11">
        <v>254710</v>
      </c>
      <c r="P196" s="43">
        <f>L196-N196</f>
        <v>0</v>
      </c>
      <c r="R196" s="6">
        <v>0</v>
      </c>
      <c r="S196" s="6">
        <v>246</v>
      </c>
      <c r="U196" s="6">
        <f>E196-R196</f>
        <v>0</v>
      </c>
      <c r="V196" s="31">
        <f>F196-S196</f>
        <v>0</v>
      </c>
    </row>
    <row r="197" spans="1:22" hidden="1" x14ac:dyDescent="0.25">
      <c r="A197" s="19">
        <v>380</v>
      </c>
      <c r="B197" s="19">
        <v>6906</v>
      </c>
      <c r="C197" s="22" t="s">
        <v>209</v>
      </c>
      <c r="D197" s="22" t="s">
        <v>25</v>
      </c>
      <c r="E197" s="25">
        <v>108</v>
      </c>
      <c r="F197" s="25">
        <v>503.5</v>
      </c>
      <c r="G197" s="4">
        <f>E197*1320+F197*935</f>
        <v>613332.5</v>
      </c>
      <c r="H197" s="25">
        <v>4</v>
      </c>
      <c r="I197" s="28">
        <f>H197*300</f>
        <v>1200</v>
      </c>
      <c r="J197" s="25">
        <v>2</v>
      </c>
      <c r="K197" s="4">
        <f>J197*1900</f>
        <v>3800</v>
      </c>
      <c r="L197" s="5">
        <f>G197+I197+K197</f>
        <v>618332.5</v>
      </c>
      <c r="N197" s="11">
        <v>620587.5</v>
      </c>
      <c r="P197" s="43">
        <f>L197-N197</f>
        <v>-2255</v>
      </c>
      <c r="R197" s="6">
        <v>109</v>
      </c>
      <c r="S197" s="6">
        <v>504.5</v>
      </c>
      <c r="U197" s="6">
        <f>E197-R197</f>
        <v>-1</v>
      </c>
      <c r="V197" s="31">
        <f>F197-S197</f>
        <v>-1</v>
      </c>
    </row>
    <row r="198" spans="1:22" hidden="1" x14ac:dyDescent="0.25">
      <c r="A198" s="19">
        <v>380</v>
      </c>
      <c r="B198" s="19">
        <v>6907</v>
      </c>
      <c r="C198" s="22" t="s">
        <v>210</v>
      </c>
      <c r="D198" s="22" t="s">
        <v>25</v>
      </c>
      <c r="E198" s="25">
        <v>170</v>
      </c>
      <c r="F198" s="25">
        <v>375.00000000000011</v>
      </c>
      <c r="G198" s="4">
        <f>E198*1320+F198*935</f>
        <v>575025.00000000012</v>
      </c>
      <c r="H198" s="25">
        <v>5</v>
      </c>
      <c r="I198" s="28">
        <f>H198*300</f>
        <v>1500</v>
      </c>
      <c r="J198" s="25">
        <v>5</v>
      </c>
      <c r="K198" s="4">
        <f>J198*1900</f>
        <v>9500</v>
      </c>
      <c r="L198" s="5">
        <f>G198+I198+K198</f>
        <v>586025.00000000012</v>
      </c>
      <c r="N198" s="11">
        <v>588280</v>
      </c>
      <c r="P198" s="43">
        <f>L198-N198</f>
        <v>-2254.9999999998836</v>
      </c>
      <c r="R198" s="6">
        <v>171</v>
      </c>
      <c r="S198" s="6">
        <v>376</v>
      </c>
      <c r="U198" s="6">
        <f>E198-R198</f>
        <v>-1</v>
      </c>
      <c r="V198" s="31">
        <f>F198-S198</f>
        <v>-0.99999999999988631</v>
      </c>
    </row>
    <row r="199" spans="1:22" hidden="1" x14ac:dyDescent="0.25">
      <c r="A199" s="19">
        <v>380</v>
      </c>
      <c r="B199" s="19">
        <v>6908</v>
      </c>
      <c r="C199" s="22" t="s">
        <v>211</v>
      </c>
      <c r="D199" s="22" t="s">
        <v>25</v>
      </c>
      <c r="E199" s="25">
        <v>20</v>
      </c>
      <c r="F199" s="25">
        <v>563.5</v>
      </c>
      <c r="G199" s="4">
        <f>E199*1320+F199*935</f>
        <v>553272.5</v>
      </c>
      <c r="H199" s="25">
        <v>1</v>
      </c>
      <c r="I199" s="28">
        <f>H199*300</f>
        <v>300</v>
      </c>
      <c r="J199" s="25">
        <v>0</v>
      </c>
      <c r="K199" s="4">
        <f>J199*1900</f>
        <v>0</v>
      </c>
      <c r="L199" s="5">
        <f>G199+I199+K199</f>
        <v>553572.5</v>
      </c>
      <c r="N199" s="11">
        <v>553572.5</v>
      </c>
      <c r="P199" s="43">
        <f>L199-N199</f>
        <v>0</v>
      </c>
      <c r="R199" s="6">
        <v>20</v>
      </c>
      <c r="S199" s="6">
        <v>563.5</v>
      </c>
      <c r="U199" s="6">
        <f>E199-R199</f>
        <v>0</v>
      </c>
      <c r="V199" s="31">
        <f>F199-S199</f>
        <v>0</v>
      </c>
    </row>
    <row r="200" spans="1:22" hidden="1" x14ac:dyDescent="0.25">
      <c r="A200" s="19">
        <v>380</v>
      </c>
      <c r="B200" s="19">
        <v>6909</v>
      </c>
      <c r="C200" s="22" t="s">
        <v>212</v>
      </c>
      <c r="D200" s="22" t="s">
        <v>25</v>
      </c>
      <c r="E200" s="25">
        <v>0</v>
      </c>
      <c r="F200" s="25">
        <v>264</v>
      </c>
      <c r="G200" s="4">
        <f>E200*1320+F200*935</f>
        <v>246840</v>
      </c>
      <c r="H200" s="25">
        <v>0</v>
      </c>
      <c r="I200" s="28">
        <f>H200*300</f>
        <v>0</v>
      </c>
      <c r="J200" s="25">
        <v>0</v>
      </c>
      <c r="K200" s="4">
        <f>J200*1900</f>
        <v>0</v>
      </c>
      <c r="L200" s="5">
        <f>G200+I200+K200</f>
        <v>246840</v>
      </c>
      <c r="N200" s="11">
        <v>246840</v>
      </c>
      <c r="P200" s="43">
        <f>L200-N200</f>
        <v>0</v>
      </c>
      <c r="R200" s="6">
        <v>0</v>
      </c>
      <c r="S200" s="6">
        <v>264</v>
      </c>
      <c r="U200" s="6">
        <f>E200-R200</f>
        <v>0</v>
      </c>
      <c r="V200" s="31">
        <f>F200-S200</f>
        <v>0</v>
      </c>
    </row>
    <row r="201" spans="1:22" x14ac:dyDescent="0.25">
      <c r="A201" s="19">
        <v>380</v>
      </c>
      <c r="B201" s="19">
        <v>2074</v>
      </c>
      <c r="C201" s="22" t="s">
        <v>61</v>
      </c>
      <c r="D201" s="22" t="s">
        <v>22</v>
      </c>
      <c r="E201" s="25">
        <v>209</v>
      </c>
      <c r="F201" s="25">
        <v>0</v>
      </c>
      <c r="G201" s="4">
        <f>E201*1320+F201*935</f>
        <v>275880</v>
      </c>
      <c r="H201" s="25">
        <v>0</v>
      </c>
      <c r="I201" s="28">
        <f>H201*300</f>
        <v>0</v>
      </c>
      <c r="J201" s="25">
        <v>7</v>
      </c>
      <c r="K201" s="4">
        <f>J201*1900</f>
        <v>13300</v>
      </c>
      <c r="L201" s="5">
        <f>G201+I201+K201</f>
        <v>289180</v>
      </c>
      <c r="N201" s="11">
        <v>289180</v>
      </c>
      <c r="P201" s="43">
        <f>L201-N201</f>
        <v>0</v>
      </c>
      <c r="R201" s="6">
        <v>209</v>
      </c>
      <c r="S201" s="6">
        <v>0</v>
      </c>
      <c r="U201" s="6">
        <f>E201-R201</f>
        <v>0</v>
      </c>
      <c r="V201" s="31">
        <f>F201-S201</f>
        <v>0</v>
      </c>
    </row>
    <row r="202" spans="1:22" x14ac:dyDescent="0.25">
      <c r="A202" s="19">
        <v>380</v>
      </c>
      <c r="B202" s="19">
        <v>2117</v>
      </c>
      <c r="C202" s="22" t="s">
        <v>83</v>
      </c>
      <c r="D202" s="22" t="s">
        <v>22</v>
      </c>
      <c r="E202" s="25">
        <v>50</v>
      </c>
      <c r="F202" s="25">
        <v>0</v>
      </c>
      <c r="G202" s="4">
        <f>E202*1320+F202*935</f>
        <v>66000</v>
      </c>
      <c r="H202" s="25">
        <v>0</v>
      </c>
      <c r="I202" s="28">
        <f>H202*300</f>
        <v>0</v>
      </c>
      <c r="J202" s="25">
        <v>0</v>
      </c>
      <c r="K202" s="4">
        <f>J202*1900</f>
        <v>0</v>
      </c>
      <c r="L202" s="5">
        <f>G202+I202+K202</f>
        <v>66000</v>
      </c>
      <c r="N202" s="11">
        <v>66000</v>
      </c>
      <c r="P202" s="43">
        <f>L202-N202</f>
        <v>0</v>
      </c>
      <c r="R202" s="6">
        <v>50</v>
      </c>
      <c r="S202" s="6">
        <v>0</v>
      </c>
      <c r="U202" s="6">
        <f>E202-R202</f>
        <v>0</v>
      </c>
      <c r="V202" s="31">
        <f>F202-S202</f>
        <v>0</v>
      </c>
    </row>
    <row r="203" spans="1:22" x14ac:dyDescent="0.25">
      <c r="A203" s="19">
        <v>380</v>
      </c>
      <c r="B203" s="19">
        <v>3035</v>
      </c>
      <c r="C203" s="22" t="s">
        <v>138</v>
      </c>
      <c r="D203" s="22" t="s">
        <v>129</v>
      </c>
      <c r="E203" s="25">
        <v>13</v>
      </c>
      <c r="F203" s="25">
        <v>0</v>
      </c>
      <c r="G203" s="4">
        <f>E203*1320+F203*935</f>
        <v>17160</v>
      </c>
      <c r="H203" s="25">
        <v>0</v>
      </c>
      <c r="I203" s="28">
        <f>H203*300</f>
        <v>0</v>
      </c>
      <c r="J203" s="25">
        <v>1</v>
      </c>
      <c r="K203" s="4">
        <f>J203*1900</f>
        <v>1900</v>
      </c>
      <c r="L203" s="5">
        <f>G203+I203+K203</f>
        <v>19060</v>
      </c>
      <c r="N203" s="11">
        <v>19060</v>
      </c>
      <c r="P203" s="43">
        <f>L203-N203</f>
        <v>0</v>
      </c>
      <c r="R203" s="6">
        <v>13</v>
      </c>
      <c r="S203" s="6">
        <v>0</v>
      </c>
      <c r="U203" s="6">
        <f>E203-R203</f>
        <v>0</v>
      </c>
      <c r="V203" s="31">
        <f>F203-S203</f>
        <v>0</v>
      </c>
    </row>
    <row r="204" spans="1:22" x14ac:dyDescent="0.25">
      <c r="A204" s="19">
        <v>380</v>
      </c>
      <c r="B204" s="19">
        <v>2202</v>
      </c>
      <c r="C204" s="22" t="s">
        <v>126</v>
      </c>
      <c r="D204" s="22" t="s">
        <v>22</v>
      </c>
      <c r="E204" s="25">
        <v>95</v>
      </c>
      <c r="F204" s="25">
        <v>0</v>
      </c>
      <c r="G204" s="4">
        <f>E204*1320+F204*935</f>
        <v>125400</v>
      </c>
      <c r="H204" s="25">
        <v>0</v>
      </c>
      <c r="I204" s="28">
        <f>H204*300</f>
        <v>0</v>
      </c>
      <c r="J204" s="25">
        <v>1</v>
      </c>
      <c r="K204" s="4">
        <f>J204*1900</f>
        <v>1900</v>
      </c>
      <c r="L204" s="5">
        <f>G204+I204+K204</f>
        <v>127300</v>
      </c>
      <c r="N204" s="11">
        <v>129940</v>
      </c>
      <c r="P204" s="43">
        <f>L204-N204</f>
        <v>-2640</v>
      </c>
      <c r="R204" s="6">
        <v>97</v>
      </c>
      <c r="S204" s="6">
        <v>0</v>
      </c>
      <c r="U204" s="6">
        <f>E204-R204</f>
        <v>-2</v>
      </c>
      <c r="V204" s="31">
        <f>F204-S204</f>
        <v>0</v>
      </c>
    </row>
    <row r="205" spans="1:22" hidden="1" x14ac:dyDescent="0.25">
      <c r="A205" s="19">
        <v>380</v>
      </c>
      <c r="B205" s="19">
        <v>7033</v>
      </c>
      <c r="C205" s="22" t="s">
        <v>218</v>
      </c>
      <c r="D205" s="22" t="s">
        <v>219</v>
      </c>
      <c r="E205" s="25">
        <v>6</v>
      </c>
      <c r="F205" s="25">
        <v>56.500000000000007</v>
      </c>
      <c r="G205" s="4">
        <f>E205*1320+F205*935</f>
        <v>60747.500000000007</v>
      </c>
      <c r="H205" s="25">
        <v>0</v>
      </c>
      <c r="I205" s="28">
        <f>H205*300</f>
        <v>0</v>
      </c>
      <c r="J205" s="25">
        <v>0</v>
      </c>
      <c r="K205" s="4">
        <f>J205*1900</f>
        <v>0</v>
      </c>
      <c r="L205" s="5">
        <f>G205+I205+K205</f>
        <v>60747.500000000007</v>
      </c>
      <c r="N205" s="11">
        <v>60747.500000000007</v>
      </c>
      <c r="P205" s="43">
        <f>L205-N205</f>
        <v>0</v>
      </c>
      <c r="R205" s="6">
        <v>6</v>
      </c>
      <c r="S205" s="6">
        <v>56.500000000000007</v>
      </c>
      <c r="U205" s="6">
        <f>E205-R205</f>
        <v>0</v>
      </c>
      <c r="V205" s="31">
        <f>F205-S205</f>
        <v>0</v>
      </c>
    </row>
    <row r="206" spans="1:22" hidden="1" x14ac:dyDescent="0.25">
      <c r="A206" s="19">
        <v>380</v>
      </c>
      <c r="B206" s="19">
        <v>7034</v>
      </c>
      <c r="C206" s="22" t="s">
        <v>220</v>
      </c>
      <c r="D206" s="22" t="s">
        <v>219</v>
      </c>
      <c r="E206" s="25">
        <v>0</v>
      </c>
      <c r="F206" s="25">
        <v>33</v>
      </c>
      <c r="G206" s="4">
        <f>E206*1320+F206*935</f>
        <v>30855</v>
      </c>
      <c r="H206" s="25">
        <v>0</v>
      </c>
      <c r="I206" s="28">
        <f>H206*300</f>
        <v>0</v>
      </c>
      <c r="J206" s="25">
        <v>1</v>
      </c>
      <c r="K206" s="4">
        <f>J206*1900</f>
        <v>1900</v>
      </c>
      <c r="L206" s="5">
        <f>G206+I206+K206</f>
        <v>32755</v>
      </c>
      <c r="N206" s="11">
        <v>32755</v>
      </c>
      <c r="P206" s="43">
        <f>L206-N206</f>
        <v>0</v>
      </c>
      <c r="R206" s="6">
        <v>0</v>
      </c>
      <c r="S206" s="6">
        <v>33</v>
      </c>
      <c r="U206" s="6">
        <f>E206-R206</f>
        <v>0</v>
      </c>
      <c r="V206" s="31">
        <f>F206-S206</f>
        <v>0</v>
      </c>
    </row>
    <row r="207" spans="1:22" x14ac:dyDescent="0.25">
      <c r="A207" s="19">
        <v>380</v>
      </c>
      <c r="B207" s="19">
        <v>2100</v>
      </c>
      <c r="C207" s="22" t="s">
        <v>72</v>
      </c>
      <c r="D207" s="22" t="s">
        <v>22</v>
      </c>
      <c r="E207" s="25">
        <v>72</v>
      </c>
      <c r="F207" s="25">
        <v>0</v>
      </c>
      <c r="G207" s="4">
        <f>E207*1320+F207*935</f>
        <v>95040</v>
      </c>
      <c r="H207" s="25">
        <v>0</v>
      </c>
      <c r="I207" s="28">
        <f>H207*300</f>
        <v>0</v>
      </c>
      <c r="J207" s="25">
        <v>2</v>
      </c>
      <c r="K207" s="4">
        <f>J207*1900</f>
        <v>3800</v>
      </c>
      <c r="L207" s="5">
        <f>G207+I207+K207</f>
        <v>98840</v>
      </c>
      <c r="N207" s="11">
        <v>101480</v>
      </c>
      <c r="P207" s="43">
        <f>L207-N207</f>
        <v>-2640</v>
      </c>
      <c r="R207" s="6">
        <v>74</v>
      </c>
      <c r="S207" s="6">
        <v>0</v>
      </c>
      <c r="U207" s="6">
        <f>E207-R207</f>
        <v>-2</v>
      </c>
      <c r="V207" s="31">
        <f>F207-S207</f>
        <v>0</v>
      </c>
    </row>
    <row r="208" spans="1:22" x14ac:dyDescent="0.25">
      <c r="A208" s="20">
        <v>380</v>
      </c>
      <c r="B208" s="20">
        <v>3036</v>
      </c>
      <c r="C208" s="23" t="s">
        <v>139</v>
      </c>
      <c r="D208" s="23" t="s">
        <v>129</v>
      </c>
      <c r="E208" s="26">
        <v>68</v>
      </c>
      <c r="F208" s="26">
        <v>0</v>
      </c>
      <c r="G208" s="7">
        <f>E208*1320+F208*935</f>
        <v>89760</v>
      </c>
      <c r="H208" s="26">
        <v>0</v>
      </c>
      <c r="I208" s="29">
        <f>H208*300</f>
        <v>0</v>
      </c>
      <c r="J208" s="26">
        <v>3</v>
      </c>
      <c r="K208" s="7">
        <f>J208*1900</f>
        <v>5700</v>
      </c>
      <c r="L208" s="8">
        <f>G208+I208+K208</f>
        <v>95460</v>
      </c>
      <c r="N208" s="12">
        <v>96780</v>
      </c>
      <c r="P208" s="44">
        <f>L208-N208</f>
        <v>-1320</v>
      </c>
      <c r="R208" s="9">
        <v>69</v>
      </c>
      <c r="S208" s="9">
        <v>0</v>
      </c>
      <c r="U208" s="9">
        <f>E208-R208</f>
        <v>-1</v>
      </c>
      <c r="V208" s="32">
        <f>F208-S208</f>
        <v>0</v>
      </c>
    </row>
    <row r="210" spans="1:12" x14ac:dyDescent="0.25">
      <c r="A210" s="1" t="s">
        <v>233</v>
      </c>
    </row>
    <row r="211" spans="1:12" x14ac:dyDescent="0.25">
      <c r="A211" s="1" t="s">
        <v>229</v>
      </c>
    </row>
    <row r="212" spans="1:12" x14ac:dyDescent="0.25">
      <c r="A212" s="1" t="s">
        <v>234</v>
      </c>
    </row>
    <row r="213" spans="1:12" x14ac:dyDescent="0.25">
      <c r="A213" s="1"/>
    </row>
    <row r="214" spans="1:12" x14ac:dyDescent="0.25">
      <c r="A214" s="1" t="s">
        <v>243</v>
      </c>
    </row>
    <row r="215" spans="1:12" x14ac:dyDescent="0.25">
      <c r="A215" s="1"/>
    </row>
    <row r="216" spans="1:12" x14ac:dyDescent="0.25">
      <c r="A216" s="45" t="s">
        <v>242</v>
      </c>
    </row>
    <row r="218" spans="1:12" x14ac:dyDescent="0.25">
      <c r="A218" s="1" t="s">
        <v>235</v>
      </c>
      <c r="B218" s="1"/>
      <c r="C218" s="1"/>
    </row>
    <row r="219" spans="1:12" x14ac:dyDescent="0.25">
      <c r="A219" s="1"/>
      <c r="B219" s="1"/>
      <c r="C219" s="1"/>
    </row>
    <row r="220" spans="1:12" x14ac:dyDescent="0.25">
      <c r="A220" s="1" t="s">
        <v>236</v>
      </c>
    </row>
    <row r="221" spans="1:12" ht="23.25" x14ac:dyDescent="0.25">
      <c r="A221" s="33" t="s">
        <v>230</v>
      </c>
      <c r="B221" s="34"/>
      <c r="C221" s="34"/>
      <c r="D221" s="34"/>
      <c r="E221" s="34"/>
      <c r="F221" s="34"/>
      <c r="G221" s="34"/>
      <c r="H221" s="34"/>
      <c r="I221" s="34"/>
      <c r="J221" s="34"/>
      <c r="K221" s="34"/>
    </row>
    <row r="222" spans="1:12" ht="15.75" x14ac:dyDescent="0.25">
      <c r="A222" s="35" t="s">
        <v>231</v>
      </c>
      <c r="B222" s="34"/>
      <c r="C222" s="34"/>
      <c r="D222" s="34"/>
      <c r="E222" s="34"/>
      <c r="F222" s="34"/>
      <c r="G222" s="34"/>
      <c r="H222" s="34"/>
      <c r="I222" s="34"/>
      <c r="J222" s="34"/>
      <c r="K222" s="34"/>
    </row>
    <row r="223" spans="1:12" ht="15.75" x14ac:dyDescent="0.25">
      <c r="A223" s="38" t="s">
        <v>232</v>
      </c>
      <c r="B223" s="39"/>
      <c r="C223" s="39"/>
      <c r="D223" s="39"/>
      <c r="E223" s="39"/>
      <c r="F223" s="39"/>
      <c r="G223" s="39"/>
      <c r="H223" s="39"/>
      <c r="I223" s="39"/>
      <c r="J223" s="39"/>
      <c r="K223" s="39"/>
      <c r="L223" s="40"/>
    </row>
    <row r="226" spans="1:1" x14ac:dyDescent="0.25">
      <c r="A226" t="s">
        <v>238</v>
      </c>
    </row>
    <row r="228" spans="1:1" x14ac:dyDescent="0.25">
      <c r="A228" s="36" t="s">
        <v>237</v>
      </c>
    </row>
  </sheetData>
  <sheetProtection password="B8D9" sheet="1" objects="1" scenarios="1"/>
  <sortState ref="A4:V208">
    <sortCondition ref="C4:C208"/>
  </sortState>
  <mergeCells count="1">
    <mergeCell ref="U2:V2"/>
  </mergeCells>
  <conditionalFormatting sqref="U4:V208">
    <cfRule type="cellIs" dxfId="0" priority="1" operator="lessThan">
      <formula>0</formula>
    </cfRule>
  </conditionalFormatting>
  <hyperlinks>
    <hyperlink ref="A228" r:id="rId1"/>
  </hyperlinks>
  <pageMargins left="0.25" right="0.25" top="0.75" bottom="0.75" header="0.3" footer="0.3"/>
  <pageSetup paperSize="8" scale="50" fitToHeight="2"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PPG DECEMBER 2015 ADJUSTMENTS </vt:lpstr>
      <vt:lpstr>Sheet2</vt:lpstr>
      <vt:lpstr>Sheet3</vt:lpstr>
      <vt:lpstr>'PPG DECEMBER 2015 ADJUSTMENTS '!Print_Area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2015-12-22T07:56:12Z</dcterms:modified>
</cp:coreProperties>
</file>