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05" windowWidth="12000" windowHeight="5835"/>
  </bookViews>
  <sheets>
    <sheet name="Data Calc" sheetId="1" r:id="rId1"/>
  </sheets>
  <definedNames>
    <definedName name="_xlnm._FilterDatabase" localSheetId="0" hidden="1">'Data Calc'!$B$30:$W$130</definedName>
    <definedName name="_xlnm.Print_Area" localSheetId="0">'Data Calc'!$B$27:$X$78</definedName>
  </definedNames>
  <calcPr calcId="145621"/>
</workbook>
</file>

<file path=xl/calcChain.xml><?xml version="1.0" encoding="utf-8"?>
<calcChain xmlns="http://schemas.openxmlformats.org/spreadsheetml/2006/main">
  <c r="W17" i="1" l="1"/>
  <c r="V17" i="1"/>
  <c r="W14" i="1"/>
  <c r="W21" i="1"/>
  <c r="W13" i="1"/>
  <c r="V13" i="1"/>
  <c r="E11" i="1"/>
  <c r="W6" i="1"/>
  <c r="E2" i="1"/>
  <c r="E12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31" i="1"/>
  <c r="G10" i="1" s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E4" i="1"/>
  <c r="E3" i="1"/>
  <c r="V23" i="1" l="1"/>
  <c r="E10" i="1"/>
  <c r="E15" i="1"/>
  <c r="R20" i="1"/>
  <c r="J20" i="1"/>
  <c r="R19" i="1"/>
  <c r="J19" i="1"/>
  <c r="R18" i="1"/>
  <c r="J18" i="1"/>
  <c r="R16" i="1"/>
  <c r="J16" i="1"/>
  <c r="R15" i="1"/>
  <c r="J15" i="1"/>
  <c r="R14" i="1"/>
  <c r="J14" i="1"/>
  <c r="N12" i="1"/>
  <c r="F12" i="1"/>
  <c r="N11" i="1"/>
  <c r="F11" i="1"/>
  <c r="N10" i="1"/>
  <c r="F10" i="1"/>
  <c r="E16" i="1"/>
  <c r="Q20" i="1"/>
  <c r="I20" i="1"/>
  <c r="Q19" i="1"/>
  <c r="I19" i="1"/>
  <c r="Q18" i="1"/>
  <c r="I18" i="1"/>
  <c r="Q16" i="1"/>
  <c r="I16" i="1"/>
  <c r="Q15" i="1"/>
  <c r="I15" i="1"/>
  <c r="Q14" i="1"/>
  <c r="I14" i="1"/>
  <c r="U12" i="1"/>
  <c r="M12" i="1"/>
  <c r="U11" i="1"/>
  <c r="M11" i="1"/>
  <c r="U10" i="1"/>
  <c r="M10" i="1"/>
  <c r="E18" i="1"/>
  <c r="P20" i="1"/>
  <c r="H20" i="1"/>
  <c r="P19" i="1"/>
  <c r="H19" i="1"/>
  <c r="P18" i="1"/>
  <c r="H18" i="1"/>
  <c r="P16" i="1"/>
  <c r="H16" i="1"/>
  <c r="P15" i="1"/>
  <c r="H15" i="1"/>
  <c r="P14" i="1"/>
  <c r="H14" i="1"/>
  <c r="T12" i="1"/>
  <c r="L12" i="1"/>
  <c r="T11" i="1"/>
  <c r="L11" i="1"/>
  <c r="T10" i="1"/>
  <c r="L10" i="1"/>
  <c r="E19" i="1"/>
  <c r="O20" i="1"/>
  <c r="G20" i="1"/>
  <c r="O19" i="1"/>
  <c r="G19" i="1"/>
  <c r="O18" i="1"/>
  <c r="G18" i="1"/>
  <c r="O16" i="1"/>
  <c r="G16" i="1"/>
  <c r="O15" i="1"/>
  <c r="G15" i="1"/>
  <c r="O14" i="1"/>
  <c r="G14" i="1"/>
  <c r="S12" i="1"/>
  <c r="K12" i="1"/>
  <c r="S11" i="1"/>
  <c r="K11" i="1"/>
  <c r="S10" i="1"/>
  <c r="K10" i="1"/>
  <c r="E20" i="1"/>
  <c r="N20" i="1"/>
  <c r="F20" i="1"/>
  <c r="N19" i="1"/>
  <c r="F19" i="1"/>
  <c r="N18" i="1"/>
  <c r="F18" i="1"/>
  <c r="N16" i="1"/>
  <c r="F16" i="1"/>
  <c r="N15" i="1"/>
  <c r="F15" i="1"/>
  <c r="N14" i="1"/>
  <c r="F14" i="1"/>
  <c r="R12" i="1"/>
  <c r="J12" i="1"/>
  <c r="R11" i="1"/>
  <c r="J11" i="1"/>
  <c r="R10" i="1"/>
  <c r="J10" i="1"/>
  <c r="U20" i="1"/>
  <c r="M20" i="1"/>
  <c r="U19" i="1"/>
  <c r="M19" i="1"/>
  <c r="U18" i="1"/>
  <c r="M18" i="1"/>
  <c r="U16" i="1"/>
  <c r="M16" i="1"/>
  <c r="U15" i="1"/>
  <c r="M15" i="1"/>
  <c r="U14" i="1"/>
  <c r="M14" i="1"/>
  <c r="Q12" i="1"/>
  <c r="I12" i="1"/>
  <c r="Q11" i="1"/>
  <c r="I11" i="1"/>
  <c r="Q10" i="1"/>
  <c r="I10" i="1"/>
  <c r="T20" i="1"/>
  <c r="L20" i="1"/>
  <c r="T19" i="1"/>
  <c r="L19" i="1"/>
  <c r="T18" i="1"/>
  <c r="L18" i="1"/>
  <c r="T16" i="1"/>
  <c r="L16" i="1"/>
  <c r="T15" i="1"/>
  <c r="L15" i="1"/>
  <c r="T14" i="1"/>
  <c r="L14" i="1"/>
  <c r="P12" i="1"/>
  <c r="H12" i="1"/>
  <c r="P11" i="1"/>
  <c r="H11" i="1"/>
  <c r="P10" i="1"/>
  <c r="H10" i="1"/>
  <c r="E14" i="1"/>
  <c r="S20" i="1"/>
  <c r="K20" i="1"/>
  <c r="S19" i="1"/>
  <c r="K19" i="1"/>
  <c r="S18" i="1"/>
  <c r="K18" i="1"/>
  <c r="S16" i="1"/>
  <c r="K16" i="1"/>
  <c r="S15" i="1"/>
  <c r="K15" i="1"/>
  <c r="S14" i="1"/>
  <c r="K14" i="1"/>
  <c r="O12" i="1"/>
  <c r="G12" i="1"/>
  <c r="O11" i="1"/>
  <c r="G11" i="1"/>
  <c r="O10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U21" i="1" l="1"/>
  <c r="U13" i="1"/>
  <c r="G13" i="1"/>
  <c r="H21" i="1"/>
  <c r="J17" i="1"/>
  <c r="K17" i="1"/>
  <c r="L13" i="1"/>
  <c r="L21" i="1"/>
  <c r="T13" i="1"/>
  <c r="U17" i="1"/>
  <c r="T21" i="1"/>
  <c r="K21" i="1"/>
  <c r="P13" i="1"/>
  <c r="H17" i="1"/>
  <c r="O13" i="1"/>
  <c r="I13" i="1"/>
  <c r="P17" i="1"/>
  <c r="M13" i="1"/>
  <c r="I21" i="1"/>
  <c r="N13" i="1"/>
  <c r="R21" i="1"/>
  <c r="Q21" i="1"/>
  <c r="J21" i="1"/>
  <c r="J13" i="1"/>
  <c r="F21" i="1"/>
  <c r="O17" i="1"/>
  <c r="S17" i="1"/>
  <c r="L17" i="1"/>
  <c r="Q13" i="1"/>
  <c r="H13" i="1"/>
  <c r="M17" i="1"/>
  <c r="M21" i="1"/>
  <c r="R13" i="1"/>
  <c r="N17" i="1"/>
  <c r="G17" i="1"/>
  <c r="G21" i="1"/>
  <c r="I17" i="1"/>
  <c r="R17" i="1"/>
  <c r="F13" i="1"/>
  <c r="S21" i="1"/>
  <c r="N21" i="1"/>
  <c r="F17" i="1"/>
  <c r="K13" i="1"/>
  <c r="P21" i="1"/>
  <c r="T17" i="1"/>
  <c r="S13" i="1"/>
  <c r="O21" i="1"/>
  <c r="Q17" i="1"/>
  <c r="V32" i="1"/>
  <c r="V33" i="1"/>
  <c r="V36" i="1"/>
  <c r="V38" i="1"/>
  <c r="V40" i="1"/>
  <c r="V41" i="1"/>
  <c r="V43" i="1"/>
  <c r="V46" i="1"/>
  <c r="V48" i="1"/>
  <c r="V49" i="1"/>
  <c r="V51" i="1"/>
  <c r="V54" i="1"/>
  <c r="V55" i="1"/>
  <c r="V57" i="1"/>
  <c r="V59" i="1"/>
  <c r="V61" i="1"/>
  <c r="V64" i="1"/>
  <c r="V66" i="1"/>
  <c r="V67" i="1"/>
  <c r="V69" i="1"/>
  <c r="V72" i="1"/>
  <c r="V74" i="1"/>
  <c r="V75" i="1"/>
  <c r="V78" i="1"/>
  <c r="V79" i="1"/>
  <c r="V81" i="1"/>
  <c r="V31" i="1"/>
  <c r="V34" i="1"/>
  <c r="V35" i="1"/>
  <c r="V37" i="1"/>
  <c r="V39" i="1"/>
  <c r="V42" i="1"/>
  <c r="V44" i="1"/>
  <c r="V45" i="1"/>
  <c r="V47" i="1"/>
  <c r="V50" i="1"/>
  <c r="V52" i="1"/>
  <c r="V53" i="1"/>
  <c r="V56" i="1"/>
  <c r="V58" i="1"/>
  <c r="V60" i="1"/>
  <c r="V62" i="1"/>
  <c r="V63" i="1"/>
  <c r="V65" i="1"/>
  <c r="V68" i="1"/>
  <c r="V70" i="1"/>
  <c r="V71" i="1"/>
  <c r="V73" i="1"/>
  <c r="V76" i="1"/>
  <c r="V77" i="1"/>
  <c r="V80" i="1"/>
  <c r="V82" i="1"/>
  <c r="V21" i="1" l="1"/>
  <c r="V6" i="1"/>
  <c r="C25" i="1"/>
  <c r="C24" i="1"/>
  <c r="C23" i="1"/>
  <c r="B18" i="1"/>
  <c r="B14" i="1"/>
  <c r="B10" i="1"/>
  <c r="V114" i="1" l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W82" i="1"/>
  <c r="V83" i="1"/>
  <c r="W83" i="1"/>
  <c r="V84" i="1"/>
  <c r="W8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13" i="1"/>
  <c r="W113" i="1"/>
  <c r="W73" i="1"/>
  <c r="W76" i="1"/>
  <c r="W77" i="1"/>
  <c r="W80" i="1"/>
  <c r="W32" i="1"/>
  <c r="W33" i="1"/>
  <c r="W36" i="1"/>
  <c r="W38" i="1"/>
  <c r="W40" i="1"/>
  <c r="W71" i="1"/>
  <c r="W70" i="1"/>
  <c r="W68" i="1"/>
  <c r="W65" i="1"/>
  <c r="W63" i="1"/>
  <c r="W62" i="1"/>
  <c r="W60" i="1"/>
  <c r="W58" i="1"/>
  <c r="W56" i="1"/>
  <c r="W53" i="1"/>
  <c r="W52" i="1"/>
  <c r="W50" i="1"/>
  <c r="W47" i="1"/>
  <c r="W45" i="1"/>
  <c r="W44" i="1"/>
  <c r="W42" i="1"/>
  <c r="W39" i="1"/>
  <c r="W37" i="1"/>
  <c r="W35" i="1"/>
  <c r="W34" i="1"/>
  <c r="W31" i="1"/>
  <c r="W81" i="1"/>
  <c r="W79" i="1"/>
  <c r="W78" i="1"/>
  <c r="W75" i="1"/>
  <c r="W74" i="1"/>
  <c r="W72" i="1"/>
  <c r="W69" i="1"/>
  <c r="W67" i="1"/>
  <c r="W66" i="1"/>
  <c r="W64" i="1"/>
  <c r="W61" i="1"/>
  <c r="W59" i="1"/>
  <c r="W57" i="1"/>
  <c r="W55" i="1"/>
  <c r="W54" i="1"/>
  <c r="W51" i="1"/>
  <c r="W49" i="1"/>
  <c r="W48" i="1"/>
  <c r="W46" i="1"/>
  <c r="W43" i="1"/>
  <c r="W41" i="1"/>
  <c r="W10" i="1" l="1"/>
  <c r="W23" i="1" s="1"/>
  <c r="W18" i="1"/>
  <c r="W25" i="1" s="1"/>
  <c r="W4" i="1"/>
  <c r="W8" i="1" s="1"/>
  <c r="W24" i="1"/>
  <c r="V25" i="1"/>
  <c r="O6" i="1"/>
  <c r="O8" i="1" s="1"/>
  <c r="K6" i="1"/>
  <c r="K8" i="1" s="1"/>
  <c r="E17" i="1"/>
  <c r="E24" i="1" s="1"/>
  <c r="U24" i="1"/>
  <c r="K24" i="1"/>
  <c r="S6" i="1"/>
  <c r="S8" i="1" s="1"/>
  <c r="J6" i="1"/>
  <c r="J8" i="1" s="1"/>
  <c r="R6" i="1"/>
  <c r="R8" i="1" s="1"/>
  <c r="N23" i="1"/>
  <c r="H24" i="1"/>
  <c r="E6" i="1"/>
  <c r="E8" i="1" s="1"/>
  <c r="P23" i="1"/>
  <c r="U6" i="1"/>
  <c r="U8" i="1" s="1"/>
  <c r="N6" i="1"/>
  <c r="N8" i="1" s="1"/>
  <c r="S24" i="1"/>
  <c r="F6" i="1"/>
  <c r="F8" i="1" s="1"/>
  <c r="T24" i="1"/>
  <c r="I6" i="1"/>
  <c r="I8" i="1" s="1"/>
  <c r="Q6" i="1"/>
  <c r="Q8" i="1" s="1"/>
  <c r="R24" i="1"/>
  <c r="G24" i="1"/>
  <c r="O24" i="1"/>
  <c r="F25" i="1"/>
  <c r="J25" i="1"/>
  <c r="R25" i="1"/>
  <c r="O25" i="1"/>
  <c r="E21" i="1"/>
  <c r="E25" i="1" s="1"/>
  <c r="U25" i="1"/>
  <c r="N25" i="1"/>
  <c r="K25" i="1"/>
  <c r="Q25" i="1"/>
  <c r="H6" i="1"/>
  <c r="H8" i="1" s="1"/>
  <c r="M6" i="1"/>
  <c r="M8" i="1" s="1"/>
  <c r="J24" i="1"/>
  <c r="L23" i="1"/>
  <c r="T23" i="1"/>
  <c r="F24" i="1"/>
  <c r="N24" i="1"/>
  <c r="Q23" i="1"/>
  <c r="H23" i="1"/>
  <c r="H25" i="1"/>
  <c r="S23" i="1"/>
  <c r="K23" i="1"/>
  <c r="G6" i="1"/>
  <c r="G8" i="1" s="1"/>
  <c r="J23" i="1"/>
  <c r="I25" i="1"/>
  <c r="O23" i="1"/>
  <c r="G23" i="1"/>
  <c r="P24" i="1"/>
  <c r="L6" i="1"/>
  <c r="L8" i="1" s="1"/>
  <c r="P6" i="1"/>
  <c r="P8" i="1" s="1"/>
  <c r="I24" i="1"/>
  <c r="T25" i="1"/>
  <c r="L25" i="1"/>
  <c r="E13" i="1"/>
  <c r="E23" i="1" s="1"/>
  <c r="F23" i="1"/>
  <c r="M24" i="1"/>
  <c r="S25" i="1"/>
  <c r="G25" i="1"/>
  <c r="U23" i="1"/>
  <c r="M23" i="1"/>
  <c r="I23" i="1"/>
  <c r="M25" i="1"/>
  <c r="L24" i="1"/>
  <c r="P25" i="1"/>
  <c r="V24" i="1"/>
  <c r="R23" i="1"/>
  <c r="Q24" i="1"/>
  <c r="T6" i="1"/>
  <c r="T8" i="1" s="1"/>
  <c r="V8" i="1" l="1"/>
</calcChain>
</file>

<file path=xl/sharedStrings.xml><?xml version="1.0" encoding="utf-8"?>
<sst xmlns="http://schemas.openxmlformats.org/spreadsheetml/2006/main" count="61" uniqueCount="50">
  <si>
    <t>Name of child</t>
  </si>
  <si>
    <t>L&amp;A</t>
  </si>
  <si>
    <t>U</t>
  </si>
  <si>
    <t>Sp</t>
  </si>
  <si>
    <t>M&amp;H</t>
  </si>
  <si>
    <t>H&amp;SC</t>
  </si>
  <si>
    <t>SC&amp;SA</t>
  </si>
  <si>
    <t>MF&amp;B</t>
  </si>
  <si>
    <t>MR</t>
  </si>
  <si>
    <t>R</t>
  </si>
  <si>
    <t>W</t>
  </si>
  <si>
    <t>N</t>
  </si>
  <si>
    <t>SS&amp;M</t>
  </si>
  <si>
    <t>P&amp;C</t>
  </si>
  <si>
    <t>TW</t>
  </si>
  <si>
    <t>T</t>
  </si>
  <si>
    <t>E&amp;UM</t>
  </si>
  <si>
    <t>BI</t>
  </si>
  <si>
    <t>Total</t>
  </si>
  <si>
    <t>Score</t>
  </si>
  <si>
    <t>GLD</t>
  </si>
  <si>
    <t>C&amp;L</t>
  </si>
  <si>
    <t>PD</t>
  </si>
  <si>
    <t>PSED</t>
  </si>
  <si>
    <t>Literacy</t>
  </si>
  <si>
    <t>Mathematics</t>
  </si>
  <si>
    <t>UTW</t>
  </si>
  <si>
    <t>EA&amp;D</t>
  </si>
  <si>
    <t>scores 1</t>
  </si>
  <si>
    <t>scores 3</t>
  </si>
  <si>
    <t>scores 2</t>
  </si>
  <si>
    <t>%  expected +</t>
  </si>
  <si>
    <t>Total children</t>
  </si>
  <si>
    <t>Overview</t>
  </si>
  <si>
    <t>Class</t>
  </si>
  <si>
    <t>Class 3</t>
  </si>
  <si>
    <t>Scores 1</t>
  </si>
  <si>
    <t>Scores 2</t>
  </si>
  <si>
    <t>Scores 3</t>
  </si>
  <si>
    <t>Overwrite the Class names below with your own (up to three)</t>
  </si>
  <si>
    <t>The tables will change to base analysis on your classes</t>
  </si>
  <si>
    <t>Number achieving GLD</t>
  </si>
  <si>
    <t>Overall mean</t>
  </si>
  <si>
    <t>of</t>
  </si>
  <si>
    <t>Names of classes (provider to identify)</t>
  </si>
  <si>
    <t>red</t>
  </si>
  <si>
    <t>blue</t>
  </si>
  <si>
    <t>Gender</t>
  </si>
  <si>
    <t>All</t>
  </si>
  <si>
    <t>Gender: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</si>
</sst>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164" fontId="4" fillId="3" borderId="5" xfId="2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9" fontId="4" fillId="0" borderId="5" xfId="2" applyFont="1" applyBorder="1" applyAlignment="1">
      <alignment horizontal="center"/>
    </xf>
    <xf numFmtId="0" fontId="4" fillId="0" borderId="0" xfId="0" applyFont="1" applyBorder="1"/>
    <xf numFmtId="9" fontId="4" fillId="0" borderId="0" xfId="2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3" fillId="0" borderId="0" xfId="2" applyNumberFormat="1" applyFont="1"/>
    <xf numFmtId="164" fontId="4" fillId="0" borderId="0" xfId="2" applyNumberFormat="1" applyFont="1"/>
    <xf numFmtId="9" fontId="3" fillId="0" borderId="0" xfId="0" applyNumberFormat="1" applyFont="1"/>
    <xf numFmtId="0" fontId="6" fillId="3" borderId="5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9" fillId="0" borderId="0" xfId="0" applyFont="1"/>
    <xf numFmtId="0" fontId="4" fillId="0" borderId="20" xfId="0" applyFont="1" applyBorder="1"/>
    <xf numFmtId="0" fontId="10" fillId="6" borderId="2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zoomScale="70" zoomScaleNormal="70" workbookViewId="0">
      <pane xSplit="4" ySplit="30" topLeftCell="E31" activePane="bottomRight" state="frozen"/>
      <selection pane="topRight" activeCell="C1" sqref="C1"/>
      <selection pane="bottomLeft" activeCell="A31" sqref="A31"/>
      <selection pane="bottomRight" activeCell="D31" sqref="D31"/>
    </sheetView>
  </sheetViews>
  <sheetFormatPr defaultRowHeight="14.25" outlineLevelRow="1" x14ac:dyDescent="0.2"/>
  <cols>
    <col min="1" max="1" width="0" hidden="1" customWidth="1"/>
    <col min="2" max="2" width="17.85546875" style="1" customWidth="1"/>
    <col min="3" max="3" width="8.5703125" style="1" bestFit="1" customWidth="1"/>
    <col min="4" max="4" width="17.85546875" style="1" customWidth="1"/>
    <col min="5" max="5" width="11.42578125" style="1" bestFit="1" customWidth="1"/>
    <col min="6" max="6" width="8.7109375" style="1" bestFit="1" customWidth="1"/>
    <col min="7" max="7" width="7" style="1" customWidth="1"/>
    <col min="8" max="8" width="7.42578125" style="1" customWidth="1"/>
    <col min="9" max="9" width="8.140625" style="1" customWidth="1"/>
    <col min="10" max="10" width="7.5703125" style="1" customWidth="1"/>
    <col min="11" max="13" width="7.85546875" style="1" customWidth="1"/>
    <col min="14" max="14" width="7.28515625" style="1" customWidth="1"/>
    <col min="15" max="15" width="7.85546875" style="1" customWidth="1"/>
    <col min="16" max="16" width="7.85546875" style="20" customWidth="1"/>
    <col min="17" max="20" width="7.28515625" style="1" customWidth="1"/>
    <col min="21" max="21" width="7.42578125" style="1" customWidth="1"/>
    <col min="22" max="22" width="8.85546875" style="1"/>
    <col min="23" max="23" width="11.28515625" style="1" customWidth="1"/>
    <col min="24" max="24" width="9.140625" style="1" bestFit="1" customWidth="1"/>
  </cols>
  <sheetData>
    <row r="1" spans="2:30" ht="18" customHeight="1" outlineLevel="1" thickBot="1" x14ac:dyDescent="0.25">
      <c r="B1" s="54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46" t="s">
        <v>42</v>
      </c>
      <c r="W1" s="46" t="s">
        <v>41</v>
      </c>
    </row>
    <row r="2" spans="2:30" ht="15.75" outlineLevel="1" x14ac:dyDescent="0.25">
      <c r="B2" s="58" t="s">
        <v>36</v>
      </c>
      <c r="C2" s="59"/>
      <c r="D2" s="60"/>
      <c r="E2" s="3">
        <f t="shared" ref="E2:U2" si="0">IFERROR((IF($C$27="All",(COUNTIF(E$31:E$130,1)),(COUNTIFS($C$31:$C$130,$C$27,E$31:E$130,1)))),0)</f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Q2" s="3">
        <f t="shared" si="0"/>
        <v>0</v>
      </c>
      <c r="R2" s="3">
        <f t="shared" si="0"/>
        <v>0</v>
      </c>
      <c r="S2" s="3">
        <f t="shared" si="0"/>
        <v>0</v>
      </c>
      <c r="T2" s="3">
        <f t="shared" si="0"/>
        <v>0</v>
      </c>
      <c r="U2" s="3">
        <f t="shared" si="0"/>
        <v>0</v>
      </c>
      <c r="V2" s="46"/>
      <c r="W2" s="46"/>
      <c r="Z2" s="70" t="s">
        <v>44</v>
      </c>
      <c r="AA2" s="71"/>
      <c r="AB2" s="71"/>
      <c r="AC2" s="71"/>
      <c r="AD2" s="72"/>
    </row>
    <row r="3" spans="2:30" ht="15" customHeight="1" outlineLevel="1" x14ac:dyDescent="0.2">
      <c r="B3" s="58" t="s">
        <v>37</v>
      </c>
      <c r="C3" s="59"/>
      <c r="D3" s="60"/>
      <c r="E3" s="4">
        <f t="shared" ref="E3:U3" si="1">IFERROR((IF($C$27="All",(COUNTIF(E$31:E$130,2)),(COUNTIFS($C$31:$C$130,$C$27,E$31:E$130,2)))),0)</f>
        <v>0</v>
      </c>
      <c r="F3" s="4">
        <f t="shared" si="1"/>
        <v>0</v>
      </c>
      <c r="G3" s="4">
        <f t="shared" si="1"/>
        <v>0</v>
      </c>
      <c r="H3" s="4">
        <f t="shared" si="1"/>
        <v>0</v>
      </c>
      <c r="I3" s="4">
        <f t="shared" si="1"/>
        <v>0</v>
      </c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  <c r="N3" s="4">
        <f t="shared" si="1"/>
        <v>0</v>
      </c>
      <c r="O3" s="4">
        <f t="shared" si="1"/>
        <v>0</v>
      </c>
      <c r="P3" s="4">
        <f t="shared" si="1"/>
        <v>0</v>
      </c>
      <c r="Q3" s="4">
        <f t="shared" si="1"/>
        <v>0</v>
      </c>
      <c r="R3" s="4">
        <f t="shared" si="1"/>
        <v>0</v>
      </c>
      <c r="S3" s="4">
        <f t="shared" si="1"/>
        <v>0</v>
      </c>
      <c r="T3" s="4">
        <f t="shared" si="1"/>
        <v>0</v>
      </c>
      <c r="U3" s="4">
        <f t="shared" si="1"/>
        <v>0</v>
      </c>
      <c r="V3" s="46"/>
      <c r="W3" s="47"/>
      <c r="Z3" s="73" t="s">
        <v>39</v>
      </c>
      <c r="AA3" s="74"/>
      <c r="AB3" s="74"/>
      <c r="AC3" s="74"/>
      <c r="AD3" s="75"/>
    </row>
    <row r="4" spans="2:30" ht="15" customHeight="1" outlineLevel="1" thickBot="1" x14ac:dyDescent="0.3">
      <c r="B4" s="58" t="s">
        <v>38</v>
      </c>
      <c r="C4" s="59"/>
      <c r="D4" s="60"/>
      <c r="E4" s="19">
        <f t="shared" ref="E4:U4" si="2">IFERROR((IF($C$27="All",(COUNTIF(E$31:E$130,3)),(COUNTIFS($C$31:$C$130,$C$27,E$31:E$130,3)))),0)</f>
        <v>0</v>
      </c>
      <c r="F4" s="19">
        <f t="shared" si="2"/>
        <v>0</v>
      </c>
      <c r="G4" s="19">
        <f t="shared" si="2"/>
        <v>0</v>
      </c>
      <c r="H4" s="19">
        <f t="shared" si="2"/>
        <v>0</v>
      </c>
      <c r="I4" s="19">
        <f t="shared" si="2"/>
        <v>0</v>
      </c>
      <c r="J4" s="19">
        <f t="shared" si="2"/>
        <v>0</v>
      </c>
      <c r="K4" s="19">
        <f t="shared" si="2"/>
        <v>0</v>
      </c>
      <c r="L4" s="19">
        <f t="shared" si="2"/>
        <v>0</v>
      </c>
      <c r="M4" s="19">
        <f t="shared" si="2"/>
        <v>0</v>
      </c>
      <c r="N4" s="19">
        <f t="shared" si="2"/>
        <v>0</v>
      </c>
      <c r="O4" s="19">
        <f t="shared" si="2"/>
        <v>0</v>
      </c>
      <c r="P4" s="19">
        <f t="shared" si="2"/>
        <v>0</v>
      </c>
      <c r="Q4" s="19">
        <f t="shared" si="2"/>
        <v>0</v>
      </c>
      <c r="R4" s="19">
        <f t="shared" si="2"/>
        <v>0</v>
      </c>
      <c r="S4" s="19">
        <f t="shared" si="2"/>
        <v>0</v>
      </c>
      <c r="T4" s="19">
        <f t="shared" si="2"/>
        <v>0</v>
      </c>
      <c r="U4" s="19">
        <f t="shared" si="2"/>
        <v>0</v>
      </c>
      <c r="V4" s="46"/>
      <c r="W4" s="32">
        <f>IFERROR((IF($C$27="All",(COUNTIF(W$31:W$130,"YES")),(COUNTIFS($C$31:$C$130,$C$27,W$31:W$130,"YES")))),0)</f>
        <v>0</v>
      </c>
      <c r="Z4" s="76"/>
      <c r="AA4" s="77"/>
      <c r="AB4" s="77"/>
      <c r="AC4" s="77"/>
      <c r="AD4" s="78"/>
    </row>
    <row r="5" spans="2:30" ht="16.5" outlineLevel="1" thickBot="1" x14ac:dyDescent="0.3">
      <c r="B5" s="15"/>
      <c r="C5" s="15"/>
      <c r="D5" s="15"/>
      <c r="V5" s="33"/>
      <c r="W5" s="34" t="s">
        <v>43</v>
      </c>
      <c r="Z5" s="62" t="s">
        <v>45</v>
      </c>
      <c r="AA5" s="63"/>
      <c r="AB5" s="64" t="s">
        <v>40</v>
      </c>
      <c r="AC5" s="64"/>
      <c r="AD5" s="65"/>
    </row>
    <row r="6" spans="2:30" ht="16.5" outlineLevel="1" thickBot="1" x14ac:dyDescent="0.3">
      <c r="B6" s="58" t="s">
        <v>32</v>
      </c>
      <c r="C6" s="59"/>
      <c r="D6" s="60"/>
      <c r="E6" s="21">
        <f>SUM(E2:E4)</f>
        <v>0</v>
      </c>
      <c r="F6" s="21">
        <f t="shared" ref="F6:U6" si="3">SUM(F2:F4)</f>
        <v>0</v>
      </c>
      <c r="G6" s="21">
        <f t="shared" si="3"/>
        <v>0</v>
      </c>
      <c r="H6" s="21">
        <f t="shared" si="3"/>
        <v>0</v>
      </c>
      <c r="I6" s="21">
        <f t="shared" si="3"/>
        <v>0</v>
      </c>
      <c r="J6" s="21">
        <f t="shared" si="3"/>
        <v>0</v>
      </c>
      <c r="K6" s="21">
        <f t="shared" si="3"/>
        <v>0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  <c r="P6" s="21">
        <f t="shared" si="3"/>
        <v>0</v>
      </c>
      <c r="Q6" s="21">
        <f t="shared" si="3"/>
        <v>0</v>
      </c>
      <c r="R6" s="21">
        <f t="shared" si="3"/>
        <v>0</v>
      </c>
      <c r="S6" s="21">
        <f t="shared" si="3"/>
        <v>0</v>
      </c>
      <c r="T6" s="21">
        <f t="shared" si="3"/>
        <v>0</v>
      </c>
      <c r="U6" s="21">
        <f t="shared" si="3"/>
        <v>0</v>
      </c>
      <c r="V6" s="35">
        <f>IFERROR((IF($C$27="All",(SUM($V$31:$V$130)/W6),((SUMIFS($V$31:$V$130,C$31:C$130,$C$27))/W6))),0)</f>
        <v>0</v>
      </c>
      <c r="W6" s="7">
        <f>IFERROR((IF($C$27="All",(COUNTA(B31:B130)),(COUNTIF($C$31:$C$130,$C$27)))),0)</f>
        <v>0</v>
      </c>
      <c r="Z6" s="62" t="s">
        <v>46</v>
      </c>
      <c r="AA6" s="63"/>
      <c r="AB6" s="66"/>
      <c r="AC6" s="66"/>
      <c r="AD6" s="67"/>
    </row>
    <row r="7" spans="2:30" ht="16.5" outlineLevel="1" thickBot="1" x14ac:dyDescent="0.3">
      <c r="B7" s="15"/>
      <c r="C7" s="15"/>
      <c r="D7" s="15"/>
      <c r="V7" s="33"/>
      <c r="W7" s="34"/>
      <c r="Z7" s="62" t="s">
        <v>35</v>
      </c>
      <c r="AA7" s="63"/>
      <c r="AB7" s="68"/>
      <c r="AC7" s="68"/>
      <c r="AD7" s="69"/>
    </row>
    <row r="8" spans="2:30" ht="15.75" outlineLevel="1" x14ac:dyDescent="0.25">
      <c r="B8" s="58" t="s">
        <v>31</v>
      </c>
      <c r="C8" s="59"/>
      <c r="D8" s="60"/>
      <c r="E8" s="22">
        <f>IF(ISERROR((E3+E4)/E6),0,((E3+E4)/E6))</f>
        <v>0</v>
      </c>
      <c r="F8" s="22">
        <f t="shared" ref="F8:U8" si="4">IF(ISERROR((F3+F4)/F6),0,((F3+F4)/F6))</f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22">
        <f t="shared" si="4"/>
        <v>0</v>
      </c>
      <c r="Q8" s="22">
        <f t="shared" si="4"/>
        <v>0</v>
      </c>
      <c r="R8" s="22">
        <f t="shared" si="4"/>
        <v>0</v>
      </c>
      <c r="S8" s="22">
        <f t="shared" si="4"/>
        <v>0</v>
      </c>
      <c r="T8" s="22">
        <f t="shared" si="4"/>
        <v>0</v>
      </c>
      <c r="U8" s="22">
        <f t="shared" si="4"/>
        <v>0</v>
      </c>
      <c r="V8" s="35">
        <f>IF(ISERROR(V6/W6),0,(V6/W6))</f>
        <v>0</v>
      </c>
      <c r="W8" s="36">
        <f>IF(ISERROR(W4/W6),0,(W4/W6))</f>
        <v>0</v>
      </c>
    </row>
    <row r="9" spans="2:30" ht="15" outlineLevel="1" x14ac:dyDescent="0.25">
      <c r="B9" s="23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6"/>
    </row>
    <row r="10" spans="2:30" ht="15" outlineLevel="1" x14ac:dyDescent="0.25">
      <c r="B10" s="57" t="str">
        <f>$Z$5</f>
        <v>red</v>
      </c>
      <c r="C10" s="42" t="s">
        <v>28</v>
      </c>
      <c r="D10" s="42"/>
      <c r="E10" s="3">
        <f t="shared" ref="E10:U10" si="5">IFERROR((IF($C$27="All",(COUNTIFS($D$31:$D$130,$B$10,E$31:E$130,1)),(COUNTIFS($A$31:$A$130,($C$27&amp;$B$10),E$31:E$130,1)))),0)</f>
        <v>0</v>
      </c>
      <c r="F10" s="3">
        <f t="shared" si="5"/>
        <v>0</v>
      </c>
      <c r="G10" s="3">
        <f t="shared" si="5"/>
        <v>0</v>
      </c>
      <c r="H10" s="3">
        <f t="shared" si="5"/>
        <v>0</v>
      </c>
      <c r="I10" s="3">
        <f t="shared" si="5"/>
        <v>0</v>
      </c>
      <c r="J10" s="3">
        <f t="shared" si="5"/>
        <v>0</v>
      </c>
      <c r="K10" s="3">
        <f t="shared" si="5"/>
        <v>0</v>
      </c>
      <c r="L10" s="3">
        <f t="shared" si="5"/>
        <v>0</v>
      </c>
      <c r="M10" s="3">
        <f t="shared" si="5"/>
        <v>0</v>
      </c>
      <c r="N10" s="3">
        <f t="shared" si="5"/>
        <v>0</v>
      </c>
      <c r="O10" s="3">
        <f t="shared" si="5"/>
        <v>0</v>
      </c>
      <c r="P10" s="3">
        <f t="shared" si="5"/>
        <v>0</v>
      </c>
      <c r="Q10" s="3">
        <f t="shared" si="5"/>
        <v>0</v>
      </c>
      <c r="R10" s="3">
        <f t="shared" si="5"/>
        <v>0</v>
      </c>
      <c r="S10" s="3">
        <f t="shared" si="5"/>
        <v>0</v>
      </c>
      <c r="T10" s="3">
        <f t="shared" si="5"/>
        <v>0</v>
      </c>
      <c r="U10" s="3">
        <f t="shared" si="5"/>
        <v>0</v>
      </c>
      <c r="V10" s="25"/>
      <c r="W10" s="12">
        <f>IFERROR((IF($C$27="All",(COUNTIFS($D$31:$D$130,$B$10,W$31:W$130,"YES")),(COUNTIFS($A$31:$A$130,($C$27&amp;$B$10),W$31:W$130,"YES")))),0)</f>
        <v>0</v>
      </c>
    </row>
    <row r="11" spans="2:30" ht="15" outlineLevel="1" x14ac:dyDescent="0.25">
      <c r="B11" s="57"/>
      <c r="C11" s="42" t="s">
        <v>30</v>
      </c>
      <c r="D11" s="42"/>
      <c r="E11" s="4">
        <f t="shared" ref="E11:U11" si="6">IFERROR((IF($C$27="All",(COUNTIFS($D$31:$D$130,$B$10,E$31:E$130,2)),(COUNTIFS($A$31:$A$130,($C$27&amp;$B$10),E$31:E$130,2)))),0)</f>
        <v>0</v>
      </c>
      <c r="F11" s="4">
        <f t="shared" si="6"/>
        <v>0</v>
      </c>
      <c r="G11" s="4">
        <f t="shared" si="6"/>
        <v>0</v>
      </c>
      <c r="H11" s="4">
        <f t="shared" si="6"/>
        <v>0</v>
      </c>
      <c r="I11" s="4">
        <f t="shared" si="6"/>
        <v>0</v>
      </c>
      <c r="J11" s="4">
        <f t="shared" si="6"/>
        <v>0</v>
      </c>
      <c r="K11" s="4">
        <f t="shared" si="6"/>
        <v>0</v>
      </c>
      <c r="L11" s="4">
        <f t="shared" si="6"/>
        <v>0</v>
      </c>
      <c r="M11" s="4">
        <f t="shared" si="6"/>
        <v>0</v>
      </c>
      <c r="N11" s="4">
        <f t="shared" si="6"/>
        <v>0</v>
      </c>
      <c r="O11" s="4">
        <f t="shared" si="6"/>
        <v>0</v>
      </c>
      <c r="P11" s="4">
        <f t="shared" si="6"/>
        <v>0</v>
      </c>
      <c r="Q11" s="4">
        <f t="shared" si="6"/>
        <v>0</v>
      </c>
      <c r="R11" s="4">
        <f t="shared" si="6"/>
        <v>0</v>
      </c>
      <c r="S11" s="4">
        <f t="shared" si="6"/>
        <v>0</v>
      </c>
      <c r="T11" s="4">
        <f t="shared" si="6"/>
        <v>0</v>
      </c>
      <c r="U11" s="4">
        <f t="shared" si="6"/>
        <v>0</v>
      </c>
      <c r="V11" s="25"/>
      <c r="W11" s="26"/>
    </row>
    <row r="12" spans="2:30" ht="15" outlineLevel="1" x14ac:dyDescent="0.25">
      <c r="B12" s="57"/>
      <c r="C12" s="42" t="s">
        <v>29</v>
      </c>
      <c r="D12" s="42"/>
      <c r="E12" s="19">
        <f t="shared" ref="E12:U12" si="7">IFERROR((IF($C$27="All",(COUNTIFS($D$31:$D$130,$B$10,E$31:E$130,3)),(COUNTIFS($A$31:$A$130,($C$27&amp;$B$10),E$31:E$130,3)))),0)</f>
        <v>0</v>
      </c>
      <c r="F12" s="19">
        <f t="shared" si="7"/>
        <v>0</v>
      </c>
      <c r="G12" s="19">
        <f t="shared" si="7"/>
        <v>0</v>
      </c>
      <c r="H12" s="19">
        <f t="shared" si="7"/>
        <v>0</v>
      </c>
      <c r="I12" s="19">
        <f t="shared" si="7"/>
        <v>0</v>
      </c>
      <c r="J12" s="19">
        <f t="shared" si="7"/>
        <v>0</v>
      </c>
      <c r="K12" s="19">
        <f t="shared" si="7"/>
        <v>0</v>
      </c>
      <c r="L12" s="19">
        <f t="shared" si="7"/>
        <v>0</v>
      </c>
      <c r="M12" s="19">
        <f t="shared" si="7"/>
        <v>0</v>
      </c>
      <c r="N12" s="19">
        <f t="shared" si="7"/>
        <v>0</v>
      </c>
      <c r="O12" s="19">
        <f t="shared" si="7"/>
        <v>0</v>
      </c>
      <c r="P12" s="19">
        <f t="shared" si="7"/>
        <v>0</v>
      </c>
      <c r="Q12" s="19">
        <f t="shared" si="7"/>
        <v>0</v>
      </c>
      <c r="R12" s="19">
        <f t="shared" si="7"/>
        <v>0</v>
      </c>
      <c r="S12" s="19">
        <f t="shared" si="7"/>
        <v>0</v>
      </c>
      <c r="T12" s="19">
        <f t="shared" si="7"/>
        <v>0</v>
      </c>
      <c r="U12" s="19">
        <f t="shared" si="7"/>
        <v>0</v>
      </c>
      <c r="V12" s="25"/>
      <c r="W12" s="26"/>
    </row>
    <row r="13" spans="2:30" ht="15" outlineLevel="1" x14ac:dyDescent="0.25">
      <c r="B13" s="57"/>
      <c r="C13" s="45" t="s">
        <v>32</v>
      </c>
      <c r="D13" s="45"/>
      <c r="E13" s="21">
        <f>SUM(E10:E12)</f>
        <v>0</v>
      </c>
      <c r="F13" s="21">
        <f t="shared" ref="F13:U13" si="8">SUM(F10:F12)</f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0</v>
      </c>
      <c r="L13" s="21">
        <f t="shared" si="8"/>
        <v>0</v>
      </c>
      <c r="M13" s="21">
        <f t="shared" si="8"/>
        <v>0</v>
      </c>
      <c r="N13" s="21">
        <f t="shared" si="8"/>
        <v>0</v>
      </c>
      <c r="O13" s="21">
        <f t="shared" si="8"/>
        <v>0</v>
      </c>
      <c r="P13" s="21">
        <f t="shared" si="8"/>
        <v>0</v>
      </c>
      <c r="Q13" s="21">
        <f t="shared" si="8"/>
        <v>0</v>
      </c>
      <c r="R13" s="21">
        <f t="shared" si="8"/>
        <v>0</v>
      </c>
      <c r="S13" s="21">
        <f t="shared" si="8"/>
        <v>0</v>
      </c>
      <c r="T13" s="21">
        <f t="shared" si="8"/>
        <v>0</v>
      </c>
      <c r="U13" s="21">
        <f t="shared" si="8"/>
        <v>0</v>
      </c>
      <c r="V13" s="27">
        <f>IFERROR((IF($C$27="ALL",(SUMIF($D$31:$D$130,$B$10,$V$31:$V$130)),(SUMIF($A$31:$A$130,($C$27&amp;$B$10),$V$31:$V$130)))),0)</f>
        <v>0</v>
      </c>
      <c r="W13" s="14">
        <f>IF($C$27="All",(COUNTIF($D$31:$D$130,$B$10)),(COUNTIF($A$31:$A$130,($C$27&amp;$B$10))))</f>
        <v>0</v>
      </c>
    </row>
    <row r="14" spans="2:30" ht="15" outlineLevel="1" x14ac:dyDescent="0.25">
      <c r="B14" s="57" t="str">
        <f>$Z$6</f>
        <v>blue</v>
      </c>
      <c r="C14" s="42" t="s">
        <v>28</v>
      </c>
      <c r="D14" s="42"/>
      <c r="E14" s="3">
        <f t="shared" ref="E14:U14" si="9">IFERROR((IF($C$27="All",(COUNTIFS($D$31:$D$130,$B$14,E$31:E$130,1)),(COUNTIFS($A$31:$A$130,($C$27&amp;$B$14),E$31:E$130,1)))),0)</f>
        <v>0</v>
      </c>
      <c r="F14" s="3">
        <f t="shared" si="9"/>
        <v>0</v>
      </c>
      <c r="G14" s="3">
        <f t="shared" si="9"/>
        <v>0</v>
      </c>
      <c r="H14" s="3">
        <f t="shared" si="9"/>
        <v>0</v>
      </c>
      <c r="I14" s="3">
        <f t="shared" si="9"/>
        <v>0</v>
      </c>
      <c r="J14" s="3">
        <f t="shared" si="9"/>
        <v>0</v>
      </c>
      <c r="K14" s="3">
        <f t="shared" si="9"/>
        <v>0</v>
      </c>
      <c r="L14" s="3">
        <f t="shared" si="9"/>
        <v>0</v>
      </c>
      <c r="M14" s="3">
        <f t="shared" si="9"/>
        <v>0</v>
      </c>
      <c r="N14" s="3">
        <f t="shared" si="9"/>
        <v>0</v>
      </c>
      <c r="O14" s="3">
        <f t="shared" si="9"/>
        <v>0</v>
      </c>
      <c r="P14" s="3">
        <f t="shared" si="9"/>
        <v>0</v>
      </c>
      <c r="Q14" s="3">
        <f t="shared" si="9"/>
        <v>0</v>
      </c>
      <c r="R14" s="3">
        <f t="shared" si="9"/>
        <v>0</v>
      </c>
      <c r="S14" s="3">
        <f t="shared" si="9"/>
        <v>0</v>
      </c>
      <c r="T14" s="3">
        <f t="shared" si="9"/>
        <v>0</v>
      </c>
      <c r="U14" s="3">
        <f t="shared" si="9"/>
        <v>0</v>
      </c>
      <c r="V14" s="25"/>
      <c r="W14" s="12">
        <f>IFERROR((IF($C$27="All",(COUNTIFS($D$31:$D$130,$B$14,W$31:W$130,"YES")),(COUNTIFS($A$31:$A$130,($C$27&amp;$B$14),W$31:W$130,"YES")))),0)</f>
        <v>0</v>
      </c>
    </row>
    <row r="15" spans="2:30" ht="15" outlineLevel="1" x14ac:dyDescent="0.25">
      <c r="B15" s="57"/>
      <c r="C15" s="42" t="s">
        <v>30</v>
      </c>
      <c r="D15" s="42"/>
      <c r="E15" s="4">
        <f t="shared" ref="E15:U15" si="10">IFERROR((IF($C$27="All",(COUNTIFS($D$31:$D$130,$B$14,E$31:E$130,2)),(COUNTIFS($A$31:$A$130,($C$27&amp;$B$14),E$31:E$130,2)))),0)</f>
        <v>0</v>
      </c>
      <c r="F15" s="4">
        <f t="shared" si="10"/>
        <v>0</v>
      </c>
      <c r="G15" s="4">
        <f t="shared" si="10"/>
        <v>0</v>
      </c>
      <c r="H15" s="4">
        <f t="shared" si="10"/>
        <v>0</v>
      </c>
      <c r="I15" s="4">
        <f t="shared" si="10"/>
        <v>0</v>
      </c>
      <c r="J15" s="4">
        <f t="shared" si="10"/>
        <v>0</v>
      </c>
      <c r="K15" s="4">
        <f t="shared" si="10"/>
        <v>0</v>
      </c>
      <c r="L15" s="4">
        <f t="shared" si="10"/>
        <v>0</v>
      </c>
      <c r="M15" s="4">
        <f t="shared" si="10"/>
        <v>0</v>
      </c>
      <c r="N15" s="4">
        <f t="shared" si="10"/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4">
        <f t="shared" si="10"/>
        <v>0</v>
      </c>
      <c r="T15" s="4">
        <f t="shared" si="10"/>
        <v>0</v>
      </c>
      <c r="U15" s="4">
        <f t="shared" si="10"/>
        <v>0</v>
      </c>
      <c r="V15" s="25"/>
      <c r="W15" s="26"/>
    </row>
    <row r="16" spans="2:30" ht="15" outlineLevel="1" x14ac:dyDescent="0.25">
      <c r="B16" s="57"/>
      <c r="C16" s="42" t="s">
        <v>29</v>
      </c>
      <c r="D16" s="42"/>
      <c r="E16" s="19">
        <f t="shared" ref="E16:U16" si="11">IFERROR((IF($C$27="All",(COUNTIFS($D$31:$D$130,$B$14,E$31:E$130,3)),(COUNTIFS($A$31:$A$130,($C$27&amp;$B$14),E$31:E$130,3)))),0)</f>
        <v>0</v>
      </c>
      <c r="F16" s="19">
        <f t="shared" si="11"/>
        <v>0</v>
      </c>
      <c r="G16" s="19">
        <f t="shared" si="11"/>
        <v>0</v>
      </c>
      <c r="H16" s="19">
        <f t="shared" si="11"/>
        <v>0</v>
      </c>
      <c r="I16" s="19">
        <f t="shared" si="11"/>
        <v>0</v>
      </c>
      <c r="J16" s="19">
        <f t="shared" si="11"/>
        <v>0</v>
      </c>
      <c r="K16" s="19">
        <f t="shared" si="11"/>
        <v>0</v>
      </c>
      <c r="L16" s="19">
        <f t="shared" si="11"/>
        <v>0</v>
      </c>
      <c r="M16" s="19">
        <f t="shared" si="11"/>
        <v>0</v>
      </c>
      <c r="N16" s="19">
        <f t="shared" si="11"/>
        <v>0</v>
      </c>
      <c r="O16" s="19">
        <f t="shared" si="11"/>
        <v>0</v>
      </c>
      <c r="P16" s="19">
        <f t="shared" si="11"/>
        <v>0</v>
      </c>
      <c r="Q16" s="19">
        <f t="shared" si="11"/>
        <v>0</v>
      </c>
      <c r="R16" s="19">
        <f t="shared" si="11"/>
        <v>0</v>
      </c>
      <c r="S16" s="19">
        <f t="shared" si="11"/>
        <v>0</v>
      </c>
      <c r="T16" s="19">
        <f t="shared" si="11"/>
        <v>0</v>
      </c>
      <c r="U16" s="19">
        <f t="shared" si="11"/>
        <v>0</v>
      </c>
      <c r="V16" s="25"/>
      <c r="W16" s="26"/>
    </row>
    <row r="17" spans="1:23" ht="15" outlineLevel="1" x14ac:dyDescent="0.25">
      <c r="B17" s="57"/>
      <c r="C17" s="45" t="s">
        <v>32</v>
      </c>
      <c r="D17" s="45"/>
      <c r="E17" s="21">
        <f t="shared" ref="E17" si="12">SUM(E14:E16)</f>
        <v>0</v>
      </c>
      <c r="F17" s="21">
        <f t="shared" ref="F17:U17" si="13">SUM(F14:F16)</f>
        <v>0</v>
      </c>
      <c r="G17" s="21">
        <f t="shared" si="13"/>
        <v>0</v>
      </c>
      <c r="H17" s="21">
        <f t="shared" si="13"/>
        <v>0</v>
      </c>
      <c r="I17" s="21">
        <f t="shared" si="13"/>
        <v>0</v>
      </c>
      <c r="J17" s="21">
        <f t="shared" si="13"/>
        <v>0</v>
      </c>
      <c r="K17" s="21">
        <f t="shared" si="13"/>
        <v>0</v>
      </c>
      <c r="L17" s="21">
        <f t="shared" si="13"/>
        <v>0</v>
      </c>
      <c r="M17" s="21">
        <f t="shared" si="13"/>
        <v>0</v>
      </c>
      <c r="N17" s="21">
        <f t="shared" si="13"/>
        <v>0</v>
      </c>
      <c r="O17" s="21">
        <f t="shared" si="13"/>
        <v>0</v>
      </c>
      <c r="P17" s="21">
        <f t="shared" si="13"/>
        <v>0</v>
      </c>
      <c r="Q17" s="21">
        <f t="shared" si="13"/>
        <v>0</v>
      </c>
      <c r="R17" s="21">
        <f t="shared" si="13"/>
        <v>0</v>
      </c>
      <c r="S17" s="21">
        <f t="shared" si="13"/>
        <v>0</v>
      </c>
      <c r="T17" s="21">
        <f t="shared" si="13"/>
        <v>0</v>
      </c>
      <c r="U17" s="21">
        <f t="shared" si="13"/>
        <v>0</v>
      </c>
      <c r="V17" s="27">
        <f>IFERROR((IF($C$27="ALL",(SUMIF($D$31:$D$130,$B$14,$V$31:$V$130)),(SUMIF($A$31:$A$130,($C$27&amp;$B$14),$V$31:$V$130)))),0)</f>
        <v>0</v>
      </c>
      <c r="W17" s="14">
        <f>IF($C$27="All",(COUNTIF($D$31:$D$130,$B$14)),(COUNTIF($A$31:$A$130,($C$27&amp;$B$14))))</f>
        <v>0</v>
      </c>
    </row>
    <row r="18" spans="1:23" ht="15" outlineLevel="1" x14ac:dyDescent="0.25">
      <c r="B18" s="57" t="str">
        <f>$Z$7</f>
        <v>Class 3</v>
      </c>
      <c r="C18" s="42" t="s">
        <v>28</v>
      </c>
      <c r="D18" s="42"/>
      <c r="E18" s="3">
        <f t="shared" ref="E18:U18" si="14">IFERROR((IF($C$27="All",(COUNTIFS($D$31:$D$130,$B$18,E$31:E$130,1)),(COUNTIFS($A$31:$A$130,($C$27&amp;$B$18),E$31:E$130,1)))),0)</f>
        <v>0</v>
      </c>
      <c r="F18" s="3">
        <f t="shared" si="14"/>
        <v>0</v>
      </c>
      <c r="G18" s="3">
        <f t="shared" si="14"/>
        <v>0</v>
      </c>
      <c r="H18" s="3">
        <f t="shared" si="14"/>
        <v>0</v>
      </c>
      <c r="I18" s="3">
        <f t="shared" si="14"/>
        <v>0</v>
      </c>
      <c r="J18" s="3">
        <f t="shared" si="14"/>
        <v>0</v>
      </c>
      <c r="K18" s="3">
        <f t="shared" si="14"/>
        <v>0</v>
      </c>
      <c r="L18" s="3">
        <f t="shared" si="14"/>
        <v>0</v>
      </c>
      <c r="M18" s="3">
        <f t="shared" si="14"/>
        <v>0</v>
      </c>
      <c r="N18" s="3">
        <f t="shared" si="14"/>
        <v>0</v>
      </c>
      <c r="O18" s="3">
        <f t="shared" si="14"/>
        <v>0</v>
      </c>
      <c r="P18" s="3">
        <f t="shared" si="14"/>
        <v>0</v>
      </c>
      <c r="Q18" s="3">
        <f t="shared" si="14"/>
        <v>0</v>
      </c>
      <c r="R18" s="3">
        <f t="shared" si="14"/>
        <v>0</v>
      </c>
      <c r="S18" s="3">
        <f t="shared" si="14"/>
        <v>0</v>
      </c>
      <c r="T18" s="3">
        <f t="shared" si="14"/>
        <v>0</v>
      </c>
      <c r="U18" s="3">
        <f t="shared" si="14"/>
        <v>0</v>
      </c>
      <c r="V18" s="25"/>
      <c r="W18" s="12">
        <f>IFERROR((IF($C$27="All",(COUNTIFS($D$31:$D$130,$B$18,W$31:W$130,"YES")),(COUNTIFS($A$31:$A$130,($C$27&amp;$B$18),W$31:W$130,"YES")))),0)</f>
        <v>0</v>
      </c>
    </row>
    <row r="19" spans="1:23" ht="15" outlineLevel="1" x14ac:dyDescent="0.25">
      <c r="B19" s="57"/>
      <c r="C19" s="42" t="s">
        <v>30</v>
      </c>
      <c r="D19" s="42"/>
      <c r="E19" s="4">
        <f t="shared" ref="E19:U19" si="15">IFERROR((IF($C$27="All",(COUNTIFS($D$31:$D$130,$B$18,E$31:E$130,2)),(COUNTIFS($A$31:$A$130,($C$27&amp;$B$18),E$31:E$130,2)))),0)</f>
        <v>0</v>
      </c>
      <c r="F19" s="4">
        <f t="shared" si="15"/>
        <v>0</v>
      </c>
      <c r="G19" s="4">
        <f t="shared" si="15"/>
        <v>0</v>
      </c>
      <c r="H19" s="4">
        <f t="shared" si="15"/>
        <v>0</v>
      </c>
      <c r="I19" s="4">
        <f t="shared" si="15"/>
        <v>0</v>
      </c>
      <c r="J19" s="4">
        <f t="shared" si="15"/>
        <v>0</v>
      </c>
      <c r="K19" s="4">
        <f t="shared" si="15"/>
        <v>0</v>
      </c>
      <c r="L19" s="4">
        <f t="shared" si="15"/>
        <v>0</v>
      </c>
      <c r="M19" s="4">
        <f t="shared" si="15"/>
        <v>0</v>
      </c>
      <c r="N19" s="4">
        <f t="shared" si="15"/>
        <v>0</v>
      </c>
      <c r="O19" s="4">
        <f t="shared" si="15"/>
        <v>0</v>
      </c>
      <c r="P19" s="4">
        <f t="shared" si="15"/>
        <v>0</v>
      </c>
      <c r="Q19" s="4">
        <f t="shared" si="15"/>
        <v>0</v>
      </c>
      <c r="R19" s="4">
        <f t="shared" si="15"/>
        <v>0</v>
      </c>
      <c r="S19" s="4">
        <f t="shared" si="15"/>
        <v>0</v>
      </c>
      <c r="T19" s="4">
        <f t="shared" si="15"/>
        <v>0</v>
      </c>
      <c r="U19" s="4">
        <f t="shared" si="15"/>
        <v>0</v>
      </c>
      <c r="V19" s="25"/>
      <c r="W19" s="26"/>
    </row>
    <row r="20" spans="1:23" ht="15" outlineLevel="1" x14ac:dyDescent="0.25">
      <c r="B20" s="57"/>
      <c r="C20" s="42" t="s">
        <v>29</v>
      </c>
      <c r="D20" s="42"/>
      <c r="E20" s="19">
        <f t="shared" ref="E20:U20" si="16">IFERROR((IF($C$27="All",(COUNTIFS($D$31:$D$130,$B$18,E$31:E$130,3)),(COUNTIFS($A$31:$A$130,($C$27&amp;$B$18),E$31:E$130,3)))),0)</f>
        <v>0</v>
      </c>
      <c r="F20" s="19">
        <f t="shared" si="16"/>
        <v>0</v>
      </c>
      <c r="G20" s="19">
        <f t="shared" si="16"/>
        <v>0</v>
      </c>
      <c r="H20" s="19">
        <f t="shared" si="16"/>
        <v>0</v>
      </c>
      <c r="I20" s="19">
        <f t="shared" si="16"/>
        <v>0</v>
      </c>
      <c r="J20" s="19">
        <f t="shared" si="16"/>
        <v>0</v>
      </c>
      <c r="K20" s="19">
        <f t="shared" si="16"/>
        <v>0</v>
      </c>
      <c r="L20" s="19">
        <f t="shared" si="16"/>
        <v>0</v>
      </c>
      <c r="M20" s="19">
        <f t="shared" si="16"/>
        <v>0</v>
      </c>
      <c r="N20" s="19">
        <f t="shared" si="16"/>
        <v>0</v>
      </c>
      <c r="O20" s="19">
        <f t="shared" si="16"/>
        <v>0</v>
      </c>
      <c r="P20" s="19">
        <f t="shared" si="16"/>
        <v>0</v>
      </c>
      <c r="Q20" s="19">
        <f t="shared" si="16"/>
        <v>0</v>
      </c>
      <c r="R20" s="19">
        <f t="shared" si="16"/>
        <v>0</v>
      </c>
      <c r="S20" s="19">
        <f t="shared" si="16"/>
        <v>0</v>
      </c>
      <c r="T20" s="19">
        <f t="shared" si="16"/>
        <v>0</v>
      </c>
      <c r="U20" s="19">
        <f t="shared" si="16"/>
        <v>0</v>
      </c>
      <c r="V20" s="25"/>
      <c r="W20" s="26"/>
    </row>
    <row r="21" spans="1:23" ht="15" outlineLevel="1" x14ac:dyDescent="0.25">
      <c r="B21" s="57"/>
      <c r="C21" s="45" t="s">
        <v>32</v>
      </c>
      <c r="D21" s="45"/>
      <c r="E21" s="21">
        <f t="shared" ref="E21" si="17">SUM(E18:E20)</f>
        <v>0</v>
      </c>
      <c r="F21" s="21">
        <f t="shared" ref="F21:U21" si="18">SUM(F18:F20)</f>
        <v>0</v>
      </c>
      <c r="G21" s="21">
        <f t="shared" si="18"/>
        <v>0</v>
      </c>
      <c r="H21" s="21">
        <f t="shared" si="18"/>
        <v>0</v>
      </c>
      <c r="I21" s="21">
        <f t="shared" si="18"/>
        <v>0</v>
      </c>
      <c r="J21" s="21">
        <f t="shared" si="18"/>
        <v>0</v>
      </c>
      <c r="K21" s="21">
        <f t="shared" si="18"/>
        <v>0</v>
      </c>
      <c r="L21" s="21">
        <f t="shared" si="18"/>
        <v>0</v>
      </c>
      <c r="M21" s="21">
        <f t="shared" si="18"/>
        <v>0</v>
      </c>
      <c r="N21" s="21">
        <f t="shared" si="18"/>
        <v>0</v>
      </c>
      <c r="O21" s="21">
        <f t="shared" si="18"/>
        <v>0</v>
      </c>
      <c r="P21" s="21">
        <f t="shared" si="18"/>
        <v>0</v>
      </c>
      <c r="Q21" s="21">
        <f t="shared" si="18"/>
        <v>0</v>
      </c>
      <c r="R21" s="21">
        <f t="shared" si="18"/>
        <v>0</v>
      </c>
      <c r="S21" s="21">
        <f t="shared" si="18"/>
        <v>0</v>
      </c>
      <c r="T21" s="21">
        <f t="shared" si="18"/>
        <v>0</v>
      </c>
      <c r="U21" s="21">
        <f t="shared" si="18"/>
        <v>0</v>
      </c>
      <c r="V21" s="27">
        <f>IFERROR((IF($C$27="ALL",(SUMIF($D$31:$D$130,$B$18,$V$31:$V$130)),(SUMIF($A$31:$A$130,($C$27&amp;$B$18),$V$31:$V$130)))),0)</f>
        <v>0</v>
      </c>
      <c r="W21" s="14">
        <f>IF($C$27="All",(COUNTIF($D$31:$D$130,$B$18)),(COUNTIF($A$31:$A$130,($C$27&amp;$B$18))))</f>
        <v>0</v>
      </c>
    </row>
    <row r="22" spans="1:23" ht="15" outlineLevel="1" x14ac:dyDescent="0.25">
      <c r="B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5"/>
      <c r="W22" s="30"/>
    </row>
    <row r="23" spans="1:23" ht="15" outlineLevel="1" x14ac:dyDescent="0.25">
      <c r="B23" s="61" t="s">
        <v>31</v>
      </c>
      <c r="C23" s="42" t="str">
        <f>$Z$5</f>
        <v>red</v>
      </c>
      <c r="D23" s="42"/>
      <c r="E23" s="22">
        <f>IF(ISERROR((E11+E12)/E13),0,((E11+E12)/E13))</f>
        <v>0</v>
      </c>
      <c r="F23" s="22">
        <f t="shared" ref="F23:U23" si="19">IF(ISERROR((F11+F12)/F13),0,((F11+F12)/F13))</f>
        <v>0</v>
      </c>
      <c r="G23" s="22">
        <f t="shared" si="19"/>
        <v>0</v>
      </c>
      <c r="H23" s="22">
        <f t="shared" si="19"/>
        <v>0</v>
      </c>
      <c r="I23" s="22">
        <f t="shared" si="19"/>
        <v>0</v>
      </c>
      <c r="J23" s="22">
        <f t="shared" si="19"/>
        <v>0</v>
      </c>
      <c r="K23" s="22">
        <f t="shared" si="19"/>
        <v>0</v>
      </c>
      <c r="L23" s="22">
        <f t="shared" si="19"/>
        <v>0</v>
      </c>
      <c r="M23" s="22">
        <f t="shared" si="19"/>
        <v>0</v>
      </c>
      <c r="N23" s="22">
        <f t="shared" si="19"/>
        <v>0</v>
      </c>
      <c r="O23" s="22">
        <f t="shared" si="19"/>
        <v>0</v>
      </c>
      <c r="P23" s="22">
        <f t="shared" si="19"/>
        <v>0</v>
      </c>
      <c r="Q23" s="22">
        <f t="shared" si="19"/>
        <v>0</v>
      </c>
      <c r="R23" s="22">
        <f t="shared" si="19"/>
        <v>0</v>
      </c>
      <c r="S23" s="22">
        <f t="shared" si="19"/>
        <v>0</v>
      </c>
      <c r="T23" s="22">
        <f t="shared" si="19"/>
        <v>0</v>
      </c>
      <c r="U23" s="22">
        <f t="shared" si="19"/>
        <v>0</v>
      </c>
      <c r="V23" s="13">
        <f>IF(ISERROR(V13/W13),0,(V13/W13))</f>
        <v>0</v>
      </c>
      <c r="W23" s="16">
        <f>IF(ISERROR(W10/W13),0,(W10/W13))</f>
        <v>0</v>
      </c>
    </row>
    <row r="24" spans="1:23" ht="15" outlineLevel="1" x14ac:dyDescent="0.25">
      <c r="B24" s="61"/>
      <c r="C24" s="42" t="str">
        <f>$Z$6</f>
        <v>blue</v>
      </c>
      <c r="D24" s="42"/>
      <c r="E24" s="22">
        <f>IF(ISERROR((E15+E16)/E17),0,((E15+E16)/E17))</f>
        <v>0</v>
      </c>
      <c r="F24" s="22">
        <f t="shared" ref="F24:U24" si="20">IF(ISERROR((F15+F16)/F17),0,((F15+F16)/F17))</f>
        <v>0</v>
      </c>
      <c r="G24" s="22">
        <f t="shared" si="20"/>
        <v>0</v>
      </c>
      <c r="H24" s="22">
        <f t="shared" si="20"/>
        <v>0</v>
      </c>
      <c r="I24" s="22">
        <f t="shared" si="20"/>
        <v>0</v>
      </c>
      <c r="J24" s="22">
        <f t="shared" si="20"/>
        <v>0</v>
      </c>
      <c r="K24" s="22">
        <f t="shared" si="20"/>
        <v>0</v>
      </c>
      <c r="L24" s="22">
        <f t="shared" si="20"/>
        <v>0</v>
      </c>
      <c r="M24" s="22">
        <f t="shared" si="20"/>
        <v>0</v>
      </c>
      <c r="N24" s="22">
        <f t="shared" si="20"/>
        <v>0</v>
      </c>
      <c r="O24" s="22">
        <f t="shared" si="20"/>
        <v>0</v>
      </c>
      <c r="P24" s="22">
        <f t="shared" si="20"/>
        <v>0</v>
      </c>
      <c r="Q24" s="22">
        <f t="shared" si="20"/>
        <v>0</v>
      </c>
      <c r="R24" s="22">
        <f t="shared" si="20"/>
        <v>0</v>
      </c>
      <c r="S24" s="22">
        <f t="shared" si="20"/>
        <v>0</v>
      </c>
      <c r="T24" s="22">
        <f t="shared" si="20"/>
        <v>0</v>
      </c>
      <c r="U24" s="22">
        <f t="shared" si="20"/>
        <v>0</v>
      </c>
      <c r="V24" s="13">
        <f>IF(ISERROR(V17/W17),0,(V17/W17))</f>
        <v>0</v>
      </c>
      <c r="W24" s="16">
        <f>IF(ISERROR(W14/W17),0,(W14/W17))</f>
        <v>0</v>
      </c>
    </row>
    <row r="25" spans="1:23" ht="15" outlineLevel="1" x14ac:dyDescent="0.25">
      <c r="B25" s="61"/>
      <c r="C25" s="42" t="str">
        <f>$Z$7</f>
        <v>Class 3</v>
      </c>
      <c r="D25" s="42"/>
      <c r="E25" s="22">
        <f>IF(ISERROR((E19+E20)/E21),0,((E19+E20)/E21))</f>
        <v>0</v>
      </c>
      <c r="F25" s="22">
        <f t="shared" ref="F25:U25" si="21">IF(ISERROR((F19+F20)/F21),0,((F19+F20)/F21))</f>
        <v>0</v>
      </c>
      <c r="G25" s="22">
        <f t="shared" si="21"/>
        <v>0</v>
      </c>
      <c r="H25" s="22">
        <f t="shared" si="21"/>
        <v>0</v>
      </c>
      <c r="I25" s="22">
        <f t="shared" si="21"/>
        <v>0</v>
      </c>
      <c r="J25" s="22">
        <f t="shared" si="21"/>
        <v>0</v>
      </c>
      <c r="K25" s="22">
        <f t="shared" si="21"/>
        <v>0</v>
      </c>
      <c r="L25" s="22">
        <f t="shared" si="21"/>
        <v>0</v>
      </c>
      <c r="M25" s="22">
        <f t="shared" si="21"/>
        <v>0</v>
      </c>
      <c r="N25" s="22">
        <f t="shared" si="21"/>
        <v>0</v>
      </c>
      <c r="O25" s="22">
        <f t="shared" si="21"/>
        <v>0</v>
      </c>
      <c r="P25" s="22">
        <f t="shared" si="21"/>
        <v>0</v>
      </c>
      <c r="Q25" s="22">
        <f t="shared" si="21"/>
        <v>0</v>
      </c>
      <c r="R25" s="22">
        <f t="shared" si="21"/>
        <v>0</v>
      </c>
      <c r="S25" s="22">
        <f t="shared" si="21"/>
        <v>0</v>
      </c>
      <c r="T25" s="22">
        <f t="shared" si="21"/>
        <v>0</v>
      </c>
      <c r="U25" s="22">
        <f t="shared" si="21"/>
        <v>0</v>
      </c>
      <c r="V25" s="13">
        <f>IF(ISERROR(V21/W21),0,(V21/W21))</f>
        <v>0</v>
      </c>
      <c r="W25" s="16">
        <f>IF(ISERROR(W18/W21),0,(W18/W21))</f>
        <v>0</v>
      </c>
    </row>
    <row r="26" spans="1:23" ht="15.75" thickBot="1" x14ac:dyDescent="0.25">
      <c r="B26" s="28"/>
      <c r="C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W26" s="29"/>
    </row>
    <row r="27" spans="1:23" ht="15.75" thickBot="1" x14ac:dyDescent="0.3">
      <c r="B27" s="40" t="s">
        <v>49</v>
      </c>
      <c r="C27" s="41" t="s">
        <v>48</v>
      </c>
      <c r="E27" s="55" t="s">
        <v>20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23" ht="15.75" thickBot="1" x14ac:dyDescent="0.25">
      <c r="E28" s="50" t="s">
        <v>21</v>
      </c>
      <c r="F28" s="50"/>
      <c r="G28" s="50"/>
      <c r="H28" s="50" t="s">
        <v>22</v>
      </c>
      <c r="I28" s="50"/>
      <c r="J28" s="50" t="s">
        <v>23</v>
      </c>
      <c r="K28" s="50"/>
      <c r="L28" s="50"/>
      <c r="M28" s="50" t="s">
        <v>24</v>
      </c>
      <c r="N28" s="50"/>
      <c r="O28" s="51" t="s">
        <v>25</v>
      </c>
      <c r="P28" s="52"/>
      <c r="Q28" s="53" t="s">
        <v>26</v>
      </c>
      <c r="R28" s="53"/>
      <c r="S28" s="53"/>
      <c r="T28" s="53" t="s">
        <v>27</v>
      </c>
      <c r="U28" s="53"/>
    </row>
    <row r="29" spans="1:23" ht="15" x14ac:dyDescent="0.2">
      <c r="B29" s="43" t="s">
        <v>0</v>
      </c>
      <c r="C29" s="43" t="s">
        <v>47</v>
      </c>
      <c r="D29" s="43" t="s">
        <v>34</v>
      </c>
      <c r="E29" s="17">
        <v>1</v>
      </c>
      <c r="F29" s="17">
        <v>2</v>
      </c>
      <c r="G29" s="17">
        <v>3</v>
      </c>
      <c r="H29" s="17">
        <v>4</v>
      </c>
      <c r="I29" s="17">
        <v>5</v>
      </c>
      <c r="J29" s="17">
        <v>6</v>
      </c>
      <c r="K29" s="17">
        <v>7</v>
      </c>
      <c r="L29" s="17">
        <v>8</v>
      </c>
      <c r="M29" s="17">
        <v>9</v>
      </c>
      <c r="N29" s="17">
        <v>10</v>
      </c>
      <c r="O29" s="17">
        <v>11</v>
      </c>
      <c r="P29" s="17">
        <v>12</v>
      </c>
      <c r="Q29" s="10">
        <v>13</v>
      </c>
      <c r="R29" s="10">
        <v>14</v>
      </c>
      <c r="S29" s="10">
        <v>15</v>
      </c>
      <c r="T29" s="10">
        <v>16</v>
      </c>
      <c r="U29" s="10">
        <v>17</v>
      </c>
      <c r="V29" s="11" t="s">
        <v>18</v>
      </c>
      <c r="W29" s="48" t="s">
        <v>20</v>
      </c>
    </row>
    <row r="30" spans="1:23" ht="30.75" thickBot="1" x14ac:dyDescent="0.25">
      <c r="B30" s="44"/>
      <c r="C30" s="44"/>
      <c r="D30" s="44"/>
      <c r="E30" s="18" t="s">
        <v>1</v>
      </c>
      <c r="F30" s="18" t="s">
        <v>2</v>
      </c>
      <c r="G30" s="18" t="s">
        <v>3</v>
      </c>
      <c r="H30" s="18" t="s">
        <v>4</v>
      </c>
      <c r="I30" s="18" t="s">
        <v>5</v>
      </c>
      <c r="J30" s="18" t="s">
        <v>6</v>
      </c>
      <c r="K30" s="18" t="s">
        <v>7</v>
      </c>
      <c r="L30" s="18" t="s">
        <v>8</v>
      </c>
      <c r="M30" s="18" t="s">
        <v>9</v>
      </c>
      <c r="N30" s="18" t="s">
        <v>10</v>
      </c>
      <c r="O30" s="18" t="s">
        <v>11</v>
      </c>
      <c r="P30" s="18" t="s">
        <v>12</v>
      </c>
      <c r="Q30" s="8" t="s">
        <v>13</v>
      </c>
      <c r="R30" s="8" t="s">
        <v>14</v>
      </c>
      <c r="S30" s="8" t="s">
        <v>15</v>
      </c>
      <c r="T30" s="8" t="s">
        <v>16</v>
      </c>
      <c r="U30" s="8" t="s">
        <v>17</v>
      </c>
      <c r="V30" s="9" t="s">
        <v>19</v>
      </c>
      <c r="W30" s="49"/>
    </row>
    <row r="31" spans="1:23" ht="15.75" thickBot="1" x14ac:dyDescent="0.25">
      <c r="A31" s="39" t="str">
        <f>C31&amp;D31</f>
        <v/>
      </c>
      <c r="B31" s="2"/>
      <c r="C31" s="37"/>
      <c r="D31" s="3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">
        <f t="shared" ref="V31:V62" si="22">SUM(E31:U31)</f>
        <v>0</v>
      </c>
      <c r="W31" s="5" t="str">
        <f t="shared" ref="W31:W62" si="23">IF((((IF(E31=2,1,0))+(IF(E31=3,1,0)))+((IF(F31=2,1,0))+(IF(F31=3,1,0)))+((IF(G31=2,1,0))+(IF(G31=3,1,0)))+((IF(H31=2,1,0))+(IF(H31=3,1,0)))+((IF(I31=2,1,0))+(IF(I31=3,1,0)))+((IF(J31=2,1,0))+(IF(J31=3,1,0)))+((IF(K31=2,1,0))+(IF(K31=3,1,0)))+((IF(L31=2,1,0))+(IF(L31=3,1,0)))+((IF(M31=2,1,0))+(IF(M31=3,1,0)))+((IF(N31=2,1,0))+(IF(N31=3,1,0)))+((IF(O31=2,1,0))+(IF(O31=3,1,0)))+((IF(P31=2,1,0))+(IF(P31=3,1,0))))=12,"YES","NO")</f>
        <v>NO</v>
      </c>
    </row>
    <row r="32" spans="1:23" ht="15.75" thickBot="1" x14ac:dyDescent="0.25">
      <c r="A32" s="39" t="str">
        <f t="shared" ref="A32:A95" si="24">C32&amp;D32</f>
        <v/>
      </c>
      <c r="B32" s="2"/>
      <c r="C32" s="37"/>
      <c r="D32" s="3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5">
        <f t="shared" si="22"/>
        <v>0</v>
      </c>
      <c r="W32" s="5" t="str">
        <f t="shared" si="23"/>
        <v>NO</v>
      </c>
    </row>
    <row r="33" spans="1:23" ht="15.75" thickBot="1" x14ac:dyDescent="0.25">
      <c r="A33" s="39" t="str">
        <f t="shared" si="24"/>
        <v/>
      </c>
      <c r="B33" s="2"/>
      <c r="C33" s="37"/>
      <c r="D33" s="3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">
        <f t="shared" si="22"/>
        <v>0</v>
      </c>
      <c r="W33" s="5" t="str">
        <f t="shared" si="23"/>
        <v>NO</v>
      </c>
    </row>
    <row r="34" spans="1:23" ht="15.75" thickBot="1" x14ac:dyDescent="0.25">
      <c r="A34" s="39" t="str">
        <f t="shared" si="24"/>
        <v/>
      </c>
      <c r="B34" s="2"/>
      <c r="C34" s="37"/>
      <c r="D34" s="3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">
        <f t="shared" si="22"/>
        <v>0</v>
      </c>
      <c r="W34" s="5" t="str">
        <f t="shared" si="23"/>
        <v>NO</v>
      </c>
    </row>
    <row r="35" spans="1:23" ht="15.75" thickBot="1" x14ac:dyDescent="0.25">
      <c r="A35" s="39" t="str">
        <f t="shared" si="24"/>
        <v/>
      </c>
      <c r="B35" s="2"/>
      <c r="C35" s="37"/>
      <c r="D35" s="3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5">
        <f t="shared" si="22"/>
        <v>0</v>
      </c>
      <c r="W35" s="5" t="str">
        <f t="shared" si="23"/>
        <v>NO</v>
      </c>
    </row>
    <row r="36" spans="1:23" ht="15.75" thickBot="1" x14ac:dyDescent="0.25">
      <c r="A36" s="39" t="str">
        <f t="shared" si="24"/>
        <v/>
      </c>
      <c r="B36" s="2"/>
      <c r="C36" s="37"/>
      <c r="D36" s="3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5">
        <f t="shared" si="22"/>
        <v>0</v>
      </c>
      <c r="W36" s="5" t="str">
        <f t="shared" si="23"/>
        <v>NO</v>
      </c>
    </row>
    <row r="37" spans="1:23" ht="15.75" thickBot="1" x14ac:dyDescent="0.25">
      <c r="A37" s="39" t="str">
        <f t="shared" si="24"/>
        <v/>
      </c>
      <c r="B37" s="2"/>
      <c r="C37" s="37"/>
      <c r="D37" s="3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5">
        <f t="shared" si="22"/>
        <v>0</v>
      </c>
      <c r="W37" s="5" t="str">
        <f t="shared" si="23"/>
        <v>NO</v>
      </c>
    </row>
    <row r="38" spans="1:23" ht="15.75" thickBot="1" x14ac:dyDescent="0.25">
      <c r="A38" s="39" t="str">
        <f t="shared" si="24"/>
        <v/>
      </c>
      <c r="B38" s="2"/>
      <c r="C38" s="37"/>
      <c r="D38" s="3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">
        <f t="shared" si="22"/>
        <v>0</v>
      </c>
      <c r="W38" s="5" t="str">
        <f t="shared" si="23"/>
        <v>NO</v>
      </c>
    </row>
    <row r="39" spans="1:23" ht="15.75" thickBot="1" x14ac:dyDescent="0.25">
      <c r="A39" s="39" t="str">
        <f t="shared" si="24"/>
        <v/>
      </c>
      <c r="B39" s="2"/>
      <c r="C39" s="37"/>
      <c r="D39" s="3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">
        <f t="shared" si="22"/>
        <v>0</v>
      </c>
      <c r="W39" s="5" t="str">
        <f t="shared" si="23"/>
        <v>NO</v>
      </c>
    </row>
    <row r="40" spans="1:23" ht="15.75" thickBot="1" x14ac:dyDescent="0.25">
      <c r="A40" s="39" t="str">
        <f t="shared" si="24"/>
        <v/>
      </c>
      <c r="B40" s="2"/>
      <c r="C40" s="37"/>
      <c r="D40" s="3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5">
        <f t="shared" si="22"/>
        <v>0</v>
      </c>
      <c r="W40" s="5" t="str">
        <f t="shared" si="23"/>
        <v>NO</v>
      </c>
    </row>
    <row r="41" spans="1:23" ht="15.75" thickBot="1" x14ac:dyDescent="0.25">
      <c r="A41" s="39" t="str">
        <f t="shared" si="24"/>
        <v/>
      </c>
      <c r="B41" s="2"/>
      <c r="C41" s="37"/>
      <c r="D41" s="3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5">
        <f t="shared" si="22"/>
        <v>0</v>
      </c>
      <c r="W41" s="5" t="str">
        <f t="shared" si="23"/>
        <v>NO</v>
      </c>
    </row>
    <row r="42" spans="1:23" ht="15.75" thickBot="1" x14ac:dyDescent="0.25">
      <c r="A42" s="39" t="str">
        <f t="shared" si="24"/>
        <v/>
      </c>
      <c r="B42" s="2"/>
      <c r="C42" s="37"/>
      <c r="D42" s="3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5">
        <f t="shared" si="22"/>
        <v>0</v>
      </c>
      <c r="W42" s="5" t="str">
        <f t="shared" si="23"/>
        <v>NO</v>
      </c>
    </row>
    <row r="43" spans="1:23" ht="15.75" thickBot="1" x14ac:dyDescent="0.25">
      <c r="A43" s="39" t="str">
        <f t="shared" si="24"/>
        <v/>
      </c>
      <c r="B43" s="2"/>
      <c r="C43" s="37"/>
      <c r="D43" s="3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5">
        <f t="shared" si="22"/>
        <v>0</v>
      </c>
      <c r="W43" s="5" t="str">
        <f t="shared" si="23"/>
        <v>NO</v>
      </c>
    </row>
    <row r="44" spans="1:23" ht="15.75" thickBot="1" x14ac:dyDescent="0.25">
      <c r="A44" s="39" t="str">
        <f t="shared" si="24"/>
        <v/>
      </c>
      <c r="B44" s="2"/>
      <c r="C44" s="37"/>
      <c r="D44" s="3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5">
        <f t="shared" si="22"/>
        <v>0</v>
      </c>
      <c r="W44" s="5" t="str">
        <f t="shared" si="23"/>
        <v>NO</v>
      </c>
    </row>
    <row r="45" spans="1:23" ht="15.75" thickBot="1" x14ac:dyDescent="0.25">
      <c r="A45" s="39" t="str">
        <f t="shared" si="24"/>
        <v/>
      </c>
      <c r="B45" s="2"/>
      <c r="C45" s="37"/>
      <c r="D45" s="3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5">
        <f t="shared" si="22"/>
        <v>0</v>
      </c>
      <c r="W45" s="5" t="str">
        <f t="shared" si="23"/>
        <v>NO</v>
      </c>
    </row>
    <row r="46" spans="1:23" ht="15.75" thickBot="1" x14ac:dyDescent="0.25">
      <c r="A46" s="39" t="str">
        <f t="shared" si="24"/>
        <v/>
      </c>
      <c r="B46" s="2"/>
      <c r="C46" s="37"/>
      <c r="D46" s="3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5">
        <f t="shared" si="22"/>
        <v>0</v>
      </c>
      <c r="W46" s="5" t="str">
        <f t="shared" si="23"/>
        <v>NO</v>
      </c>
    </row>
    <row r="47" spans="1:23" ht="15.75" thickBot="1" x14ac:dyDescent="0.25">
      <c r="A47" s="39" t="str">
        <f t="shared" si="24"/>
        <v/>
      </c>
      <c r="B47" s="2"/>
      <c r="C47" s="37"/>
      <c r="D47" s="3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">
        <f t="shared" si="22"/>
        <v>0</v>
      </c>
      <c r="W47" s="5" t="str">
        <f t="shared" si="23"/>
        <v>NO</v>
      </c>
    </row>
    <row r="48" spans="1:23" ht="15.75" thickBot="1" x14ac:dyDescent="0.25">
      <c r="A48" s="39" t="str">
        <f t="shared" si="24"/>
        <v/>
      </c>
      <c r="B48" s="2"/>
      <c r="C48" s="37"/>
      <c r="D48" s="3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>
        <f t="shared" si="22"/>
        <v>0</v>
      </c>
      <c r="W48" s="5" t="str">
        <f t="shared" si="23"/>
        <v>NO</v>
      </c>
    </row>
    <row r="49" spans="1:23" ht="15.75" thickBot="1" x14ac:dyDescent="0.25">
      <c r="A49" s="39" t="str">
        <f t="shared" si="24"/>
        <v/>
      </c>
      <c r="B49" s="2"/>
      <c r="C49" s="37"/>
      <c r="D49" s="3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5">
        <f t="shared" si="22"/>
        <v>0</v>
      </c>
      <c r="W49" s="5" t="str">
        <f t="shared" si="23"/>
        <v>NO</v>
      </c>
    </row>
    <row r="50" spans="1:23" ht="15.75" thickBot="1" x14ac:dyDescent="0.25">
      <c r="A50" s="39" t="str">
        <f t="shared" si="24"/>
        <v/>
      </c>
      <c r="B50" s="2"/>
      <c r="C50" s="37"/>
      <c r="D50" s="3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5">
        <f t="shared" si="22"/>
        <v>0</v>
      </c>
      <c r="W50" s="5" t="str">
        <f t="shared" si="23"/>
        <v>NO</v>
      </c>
    </row>
    <row r="51" spans="1:23" ht="15.75" thickBot="1" x14ac:dyDescent="0.25">
      <c r="A51" s="39" t="str">
        <f t="shared" si="24"/>
        <v/>
      </c>
      <c r="B51" s="2"/>
      <c r="C51" s="37"/>
      <c r="D51" s="3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5">
        <f t="shared" si="22"/>
        <v>0</v>
      </c>
      <c r="W51" s="5" t="str">
        <f t="shared" si="23"/>
        <v>NO</v>
      </c>
    </row>
    <row r="52" spans="1:23" ht="15.75" thickBot="1" x14ac:dyDescent="0.25">
      <c r="A52" s="39" t="str">
        <f t="shared" si="24"/>
        <v/>
      </c>
      <c r="B52" s="2"/>
      <c r="C52" s="37"/>
      <c r="D52" s="3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>
        <f t="shared" si="22"/>
        <v>0</v>
      </c>
      <c r="W52" s="5" t="str">
        <f t="shared" si="23"/>
        <v>NO</v>
      </c>
    </row>
    <row r="53" spans="1:23" ht="15.75" thickBot="1" x14ac:dyDescent="0.25">
      <c r="A53" s="39" t="str">
        <f t="shared" si="24"/>
        <v/>
      </c>
      <c r="B53" s="2"/>
      <c r="C53" s="37"/>
      <c r="D53" s="3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>
        <f t="shared" si="22"/>
        <v>0</v>
      </c>
      <c r="W53" s="5" t="str">
        <f t="shared" si="23"/>
        <v>NO</v>
      </c>
    </row>
    <row r="54" spans="1:23" ht="15.75" thickBot="1" x14ac:dyDescent="0.25">
      <c r="A54" s="39" t="str">
        <f t="shared" si="24"/>
        <v/>
      </c>
      <c r="B54" s="2"/>
      <c r="C54" s="37"/>
      <c r="D54" s="3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>
        <f t="shared" si="22"/>
        <v>0</v>
      </c>
      <c r="W54" s="5" t="str">
        <f t="shared" si="23"/>
        <v>NO</v>
      </c>
    </row>
    <row r="55" spans="1:23" ht="15.75" thickBot="1" x14ac:dyDescent="0.25">
      <c r="A55" s="39" t="str">
        <f t="shared" si="24"/>
        <v/>
      </c>
      <c r="B55" s="2"/>
      <c r="C55" s="37"/>
      <c r="D55" s="3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>
        <f t="shared" si="22"/>
        <v>0</v>
      </c>
      <c r="W55" s="5" t="str">
        <f t="shared" si="23"/>
        <v>NO</v>
      </c>
    </row>
    <row r="56" spans="1:23" ht="15.75" thickBot="1" x14ac:dyDescent="0.25">
      <c r="A56" s="39" t="str">
        <f t="shared" si="24"/>
        <v/>
      </c>
      <c r="B56" s="2"/>
      <c r="C56" s="37"/>
      <c r="D56" s="3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5">
        <f t="shared" si="22"/>
        <v>0</v>
      </c>
      <c r="W56" s="5" t="str">
        <f t="shared" si="23"/>
        <v>NO</v>
      </c>
    </row>
    <row r="57" spans="1:23" ht="15.75" thickBot="1" x14ac:dyDescent="0.25">
      <c r="A57" s="39" t="str">
        <f t="shared" si="24"/>
        <v/>
      </c>
      <c r="B57" s="2"/>
      <c r="C57" s="37"/>
      <c r="D57" s="3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5">
        <f t="shared" si="22"/>
        <v>0</v>
      </c>
      <c r="W57" s="5" t="str">
        <f t="shared" si="23"/>
        <v>NO</v>
      </c>
    </row>
    <row r="58" spans="1:23" ht="15.75" thickBot="1" x14ac:dyDescent="0.25">
      <c r="A58" s="39" t="str">
        <f t="shared" si="24"/>
        <v/>
      </c>
      <c r="B58" s="2"/>
      <c r="C58" s="37"/>
      <c r="D58" s="3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5">
        <f t="shared" si="22"/>
        <v>0</v>
      </c>
      <c r="W58" s="5" t="str">
        <f t="shared" si="23"/>
        <v>NO</v>
      </c>
    </row>
    <row r="59" spans="1:23" ht="15.75" thickBot="1" x14ac:dyDescent="0.25">
      <c r="A59" s="39" t="str">
        <f t="shared" si="24"/>
        <v/>
      </c>
      <c r="B59" s="2"/>
      <c r="C59" s="37"/>
      <c r="D59" s="3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5">
        <f t="shared" si="22"/>
        <v>0</v>
      </c>
      <c r="W59" s="5" t="str">
        <f t="shared" si="23"/>
        <v>NO</v>
      </c>
    </row>
    <row r="60" spans="1:23" ht="15.75" thickBot="1" x14ac:dyDescent="0.25">
      <c r="A60" s="39" t="str">
        <f t="shared" si="24"/>
        <v/>
      </c>
      <c r="B60" s="2"/>
      <c r="C60" s="37"/>
      <c r="D60" s="3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5">
        <f t="shared" si="22"/>
        <v>0</v>
      </c>
      <c r="W60" s="5" t="str">
        <f t="shared" si="23"/>
        <v>NO</v>
      </c>
    </row>
    <row r="61" spans="1:23" ht="15.75" thickBot="1" x14ac:dyDescent="0.25">
      <c r="A61" s="39" t="str">
        <f t="shared" si="24"/>
        <v/>
      </c>
      <c r="B61" s="2"/>
      <c r="C61" s="37"/>
      <c r="D61" s="3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5">
        <f t="shared" si="22"/>
        <v>0</v>
      </c>
      <c r="W61" s="5" t="str">
        <f t="shared" si="23"/>
        <v>NO</v>
      </c>
    </row>
    <row r="62" spans="1:23" ht="15.75" thickBot="1" x14ac:dyDescent="0.25">
      <c r="A62" s="39" t="str">
        <f t="shared" si="24"/>
        <v/>
      </c>
      <c r="B62" s="2"/>
      <c r="C62" s="37"/>
      <c r="D62" s="3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5">
        <f t="shared" si="22"/>
        <v>0</v>
      </c>
      <c r="W62" s="5" t="str">
        <f t="shared" si="23"/>
        <v>NO</v>
      </c>
    </row>
    <row r="63" spans="1:23" ht="15.75" thickBot="1" x14ac:dyDescent="0.25">
      <c r="A63" s="39" t="str">
        <f t="shared" si="24"/>
        <v/>
      </c>
      <c r="B63" s="2"/>
      <c r="C63" s="37"/>
      <c r="D63" s="3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>
        <f t="shared" ref="V63:V84" si="25">SUM(E63:U63)</f>
        <v>0</v>
      </c>
      <c r="W63" s="5" t="str">
        <f t="shared" ref="W63:W84" si="26">IF((((IF(E63=2,1,0))+(IF(E63=3,1,0)))+((IF(F63=2,1,0))+(IF(F63=3,1,0)))+((IF(G63=2,1,0))+(IF(G63=3,1,0)))+((IF(H63=2,1,0))+(IF(H63=3,1,0)))+((IF(I63=2,1,0))+(IF(I63=3,1,0)))+((IF(J63=2,1,0))+(IF(J63=3,1,0)))+((IF(K63=2,1,0))+(IF(K63=3,1,0)))+((IF(L63=2,1,0))+(IF(L63=3,1,0)))+((IF(M63=2,1,0))+(IF(M63=3,1,0)))+((IF(N63=2,1,0))+(IF(N63=3,1,0)))+((IF(O63=2,1,0))+(IF(O63=3,1,0)))+((IF(P63=2,1,0))+(IF(P63=3,1,0))))=12,"YES","NO")</f>
        <v>NO</v>
      </c>
    </row>
    <row r="64" spans="1:23" ht="15.75" thickBot="1" x14ac:dyDescent="0.25">
      <c r="A64" s="39" t="str">
        <f t="shared" si="24"/>
        <v/>
      </c>
      <c r="B64" s="2"/>
      <c r="C64" s="37"/>
      <c r="D64" s="3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>
        <f t="shared" si="25"/>
        <v>0</v>
      </c>
      <c r="W64" s="5" t="str">
        <f t="shared" si="26"/>
        <v>NO</v>
      </c>
    </row>
    <row r="65" spans="1:24" ht="15.75" thickBot="1" x14ac:dyDescent="0.25">
      <c r="A65" s="39" t="str">
        <f t="shared" si="24"/>
        <v/>
      </c>
      <c r="B65" s="2"/>
      <c r="C65" s="37"/>
      <c r="D65" s="3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>
        <f t="shared" si="25"/>
        <v>0</v>
      </c>
      <c r="W65" s="5" t="str">
        <f t="shared" si="26"/>
        <v>NO</v>
      </c>
    </row>
    <row r="66" spans="1:24" ht="15.75" thickBot="1" x14ac:dyDescent="0.25">
      <c r="A66" s="39" t="str">
        <f t="shared" si="24"/>
        <v/>
      </c>
      <c r="B66" s="2"/>
      <c r="C66" s="37"/>
      <c r="D66" s="3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>
        <f t="shared" si="25"/>
        <v>0</v>
      </c>
      <c r="W66" s="5" t="str">
        <f t="shared" si="26"/>
        <v>NO</v>
      </c>
    </row>
    <row r="67" spans="1:24" ht="15.75" thickBot="1" x14ac:dyDescent="0.25">
      <c r="A67" s="39" t="str">
        <f t="shared" si="24"/>
        <v/>
      </c>
      <c r="B67" s="2"/>
      <c r="C67" s="37"/>
      <c r="D67" s="3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5">
        <f t="shared" si="25"/>
        <v>0</v>
      </c>
      <c r="W67" s="5" t="str">
        <f t="shared" si="26"/>
        <v>NO</v>
      </c>
    </row>
    <row r="68" spans="1:24" ht="15.75" thickBot="1" x14ac:dyDescent="0.25">
      <c r="A68" s="39" t="str">
        <f t="shared" si="24"/>
        <v/>
      </c>
      <c r="B68" s="2"/>
      <c r="C68" s="37"/>
      <c r="D68" s="3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5">
        <f t="shared" si="25"/>
        <v>0</v>
      </c>
      <c r="W68" s="5" t="str">
        <f t="shared" si="26"/>
        <v>NO</v>
      </c>
    </row>
    <row r="69" spans="1:24" ht="15.75" thickBot="1" x14ac:dyDescent="0.25">
      <c r="A69" s="39" t="str">
        <f t="shared" si="24"/>
        <v/>
      </c>
      <c r="B69" s="2"/>
      <c r="C69" s="37"/>
      <c r="D69" s="3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5">
        <f t="shared" si="25"/>
        <v>0</v>
      </c>
      <c r="W69" s="5" t="str">
        <f t="shared" si="26"/>
        <v>NO</v>
      </c>
    </row>
    <row r="70" spans="1:24" ht="15.75" thickBot="1" x14ac:dyDescent="0.25">
      <c r="A70" s="39" t="str">
        <f t="shared" si="24"/>
        <v/>
      </c>
      <c r="B70" s="2"/>
      <c r="C70" s="37"/>
      <c r="D70" s="3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5">
        <f t="shared" si="25"/>
        <v>0</v>
      </c>
      <c r="W70" s="5" t="str">
        <f t="shared" si="26"/>
        <v>NO</v>
      </c>
    </row>
    <row r="71" spans="1:24" ht="15.75" thickBot="1" x14ac:dyDescent="0.25">
      <c r="A71" s="39" t="str">
        <f t="shared" si="24"/>
        <v/>
      </c>
      <c r="B71" s="2"/>
      <c r="C71" s="37"/>
      <c r="D71" s="3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5">
        <f t="shared" si="25"/>
        <v>0</v>
      </c>
      <c r="W71" s="5" t="str">
        <f t="shared" si="26"/>
        <v>NO</v>
      </c>
    </row>
    <row r="72" spans="1:24" ht="15.75" thickBot="1" x14ac:dyDescent="0.25">
      <c r="A72" s="39" t="str">
        <f t="shared" si="24"/>
        <v/>
      </c>
      <c r="B72" s="2"/>
      <c r="C72" s="37"/>
      <c r="D72" s="3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5">
        <f t="shared" si="25"/>
        <v>0</v>
      </c>
      <c r="W72" s="5" t="str">
        <f t="shared" si="26"/>
        <v>NO</v>
      </c>
    </row>
    <row r="73" spans="1:24" ht="15.75" thickBot="1" x14ac:dyDescent="0.25">
      <c r="A73" s="39" t="str">
        <f t="shared" si="24"/>
        <v/>
      </c>
      <c r="B73" s="2"/>
      <c r="C73" s="37"/>
      <c r="D73" s="3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5">
        <f t="shared" si="25"/>
        <v>0</v>
      </c>
      <c r="W73" s="5" t="str">
        <f t="shared" si="26"/>
        <v>NO</v>
      </c>
    </row>
    <row r="74" spans="1:24" ht="15.75" thickBot="1" x14ac:dyDescent="0.25">
      <c r="A74" s="39" t="str">
        <f t="shared" si="24"/>
        <v/>
      </c>
      <c r="B74" s="2"/>
      <c r="C74" s="37"/>
      <c r="D74" s="3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5">
        <f t="shared" si="25"/>
        <v>0</v>
      </c>
      <c r="W74" s="5" t="str">
        <f t="shared" si="26"/>
        <v>NO</v>
      </c>
    </row>
    <row r="75" spans="1:24" ht="15.75" thickBot="1" x14ac:dyDescent="0.25">
      <c r="A75" s="39" t="str">
        <f t="shared" si="24"/>
        <v/>
      </c>
      <c r="B75" s="2"/>
      <c r="C75" s="37"/>
      <c r="D75" s="3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>
        <f t="shared" si="25"/>
        <v>0</v>
      </c>
      <c r="W75" s="5" t="str">
        <f t="shared" si="26"/>
        <v>NO</v>
      </c>
    </row>
    <row r="76" spans="1:24" ht="15.75" thickBot="1" x14ac:dyDescent="0.25">
      <c r="A76" s="39" t="str">
        <f t="shared" si="24"/>
        <v/>
      </c>
      <c r="B76" s="2"/>
      <c r="C76" s="37"/>
      <c r="D76" s="3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>
        <f t="shared" si="25"/>
        <v>0</v>
      </c>
      <c r="W76" s="5" t="str">
        <f t="shared" si="26"/>
        <v>NO</v>
      </c>
    </row>
    <row r="77" spans="1:24" ht="15.75" thickBot="1" x14ac:dyDescent="0.25">
      <c r="A77" s="39" t="str">
        <f t="shared" si="24"/>
        <v/>
      </c>
      <c r="B77" s="2"/>
      <c r="C77" s="37"/>
      <c r="D77" s="3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5">
        <f t="shared" si="25"/>
        <v>0</v>
      </c>
      <c r="W77" s="5" t="str">
        <f t="shared" si="26"/>
        <v>NO</v>
      </c>
    </row>
    <row r="78" spans="1:24" ht="15.75" thickBot="1" x14ac:dyDescent="0.25">
      <c r="A78" s="39" t="str">
        <f t="shared" si="24"/>
        <v/>
      </c>
      <c r="B78" s="2"/>
      <c r="C78" s="37"/>
      <c r="D78" s="3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5">
        <f t="shared" si="25"/>
        <v>0</v>
      </c>
      <c r="W78" s="5" t="str">
        <f t="shared" si="26"/>
        <v>NO</v>
      </c>
    </row>
    <row r="79" spans="1:24" ht="15.75" thickBot="1" x14ac:dyDescent="0.25">
      <c r="A79" s="39" t="str">
        <f t="shared" si="24"/>
        <v/>
      </c>
      <c r="B79" s="2"/>
      <c r="C79" s="37"/>
      <c r="D79" s="3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5">
        <f t="shared" si="25"/>
        <v>0</v>
      </c>
      <c r="W79" s="5" t="str">
        <f t="shared" si="26"/>
        <v>NO</v>
      </c>
    </row>
    <row r="80" spans="1:24" ht="15.75" thickBot="1" x14ac:dyDescent="0.25">
      <c r="A80" s="39" t="str">
        <f t="shared" si="24"/>
        <v/>
      </c>
      <c r="B80" s="2"/>
      <c r="C80" s="37"/>
      <c r="D80" s="3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5">
        <f t="shared" si="25"/>
        <v>0</v>
      </c>
      <c r="W80" s="5" t="str">
        <f t="shared" si="26"/>
        <v>NO</v>
      </c>
      <c r="X80" s="31"/>
    </row>
    <row r="81" spans="1:23" ht="15.75" thickBot="1" x14ac:dyDescent="0.25">
      <c r="A81" s="39" t="str">
        <f t="shared" si="24"/>
        <v/>
      </c>
      <c r="B81" s="2"/>
      <c r="C81" s="37"/>
      <c r="D81" s="3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5">
        <f t="shared" si="25"/>
        <v>0</v>
      </c>
      <c r="W81" s="5" t="str">
        <f t="shared" si="26"/>
        <v>NO</v>
      </c>
    </row>
    <row r="82" spans="1:23" ht="15.75" thickBot="1" x14ac:dyDescent="0.25">
      <c r="A82" s="39" t="str">
        <f t="shared" si="24"/>
        <v/>
      </c>
      <c r="B82" s="2"/>
      <c r="C82" s="37"/>
      <c r="D82" s="3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5">
        <f t="shared" si="25"/>
        <v>0</v>
      </c>
      <c r="W82" s="5" t="str">
        <f t="shared" si="26"/>
        <v>NO</v>
      </c>
    </row>
    <row r="83" spans="1:23" ht="15.75" thickBot="1" x14ac:dyDescent="0.25">
      <c r="A83" s="39" t="str">
        <f t="shared" si="24"/>
        <v/>
      </c>
      <c r="B83" s="2"/>
      <c r="C83" s="37"/>
      <c r="D83" s="3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5">
        <f t="shared" si="25"/>
        <v>0</v>
      </c>
      <c r="W83" s="5" t="str">
        <f t="shared" si="26"/>
        <v>NO</v>
      </c>
    </row>
    <row r="84" spans="1:23" ht="15.75" thickBot="1" x14ac:dyDescent="0.25">
      <c r="A84" s="39" t="str">
        <f t="shared" si="24"/>
        <v/>
      </c>
      <c r="B84" s="2"/>
      <c r="C84" s="37"/>
      <c r="D84" s="3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5">
        <f t="shared" si="25"/>
        <v>0</v>
      </c>
      <c r="W84" s="5" t="str">
        <f t="shared" si="26"/>
        <v>NO</v>
      </c>
    </row>
    <row r="85" spans="1:23" ht="15.75" thickBot="1" x14ac:dyDescent="0.25">
      <c r="A85" s="39" t="str">
        <f t="shared" si="24"/>
        <v/>
      </c>
      <c r="B85" s="2"/>
      <c r="C85" s="37"/>
      <c r="D85" s="38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5">
        <f t="shared" ref="V85:V94" si="27">SUM(E85:U85)</f>
        <v>0</v>
      </c>
      <c r="W85" s="5" t="str">
        <f t="shared" ref="W85:W94" si="28">IF((((IF(E85=2,1,0))+(IF(E85=3,1,0)))+((IF(F85=2,1,0))+(IF(F85=3,1,0)))+((IF(G85=2,1,0))+(IF(G85=3,1,0)))+((IF(H85=2,1,0))+(IF(H85=3,1,0)))+((IF(I85=2,1,0))+(IF(I85=3,1,0)))+((IF(J85=2,1,0))+(IF(J85=3,1,0)))+((IF(K85=2,1,0))+(IF(K85=3,1,0)))+((IF(L85=2,1,0))+(IF(L85=3,1,0)))+((IF(M85=2,1,0))+(IF(M85=3,1,0)))+((IF(N85=2,1,0))+(IF(N85=3,1,0)))+((IF(O85=2,1,0))+(IF(O85=3,1,0)))+((IF(P85=2,1,0))+(IF(P85=3,1,0))))=12,"YES","NO")</f>
        <v>NO</v>
      </c>
    </row>
    <row r="86" spans="1:23" ht="15.75" thickBot="1" x14ac:dyDescent="0.25">
      <c r="A86" s="39" t="str">
        <f t="shared" si="24"/>
        <v/>
      </c>
      <c r="B86" s="2"/>
      <c r="C86" s="37"/>
      <c r="D86" s="3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5">
        <f t="shared" si="27"/>
        <v>0</v>
      </c>
      <c r="W86" s="5" t="str">
        <f t="shared" si="28"/>
        <v>NO</v>
      </c>
    </row>
    <row r="87" spans="1:23" ht="15.75" thickBot="1" x14ac:dyDescent="0.25">
      <c r="A87" s="39" t="str">
        <f t="shared" si="24"/>
        <v/>
      </c>
      <c r="B87" s="2"/>
      <c r="C87" s="37"/>
      <c r="D87" s="3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5">
        <f t="shared" si="27"/>
        <v>0</v>
      </c>
      <c r="W87" s="5" t="str">
        <f t="shared" si="28"/>
        <v>NO</v>
      </c>
    </row>
    <row r="88" spans="1:23" ht="15.75" thickBot="1" x14ac:dyDescent="0.25">
      <c r="A88" s="39" t="str">
        <f t="shared" si="24"/>
        <v/>
      </c>
      <c r="B88" s="2"/>
      <c r="C88" s="37"/>
      <c r="D88" s="3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5">
        <f t="shared" si="27"/>
        <v>0</v>
      </c>
      <c r="W88" s="5" t="str">
        <f t="shared" si="28"/>
        <v>NO</v>
      </c>
    </row>
    <row r="89" spans="1:23" ht="15.75" thickBot="1" x14ac:dyDescent="0.25">
      <c r="A89" s="39" t="str">
        <f t="shared" si="24"/>
        <v/>
      </c>
      <c r="B89" s="2"/>
      <c r="C89" s="37"/>
      <c r="D89" s="3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5">
        <f t="shared" si="27"/>
        <v>0</v>
      </c>
      <c r="W89" s="5" t="str">
        <f t="shared" si="28"/>
        <v>NO</v>
      </c>
    </row>
    <row r="90" spans="1:23" ht="15.75" thickBot="1" x14ac:dyDescent="0.25">
      <c r="A90" s="39" t="str">
        <f t="shared" si="24"/>
        <v/>
      </c>
      <c r="B90" s="2"/>
      <c r="C90" s="37"/>
      <c r="D90" s="3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5">
        <f t="shared" si="27"/>
        <v>0</v>
      </c>
      <c r="W90" s="5" t="str">
        <f t="shared" si="28"/>
        <v>NO</v>
      </c>
    </row>
    <row r="91" spans="1:23" ht="15.75" thickBot="1" x14ac:dyDescent="0.25">
      <c r="A91" s="39" t="str">
        <f t="shared" si="24"/>
        <v/>
      </c>
      <c r="B91" s="2"/>
      <c r="C91" s="37"/>
      <c r="D91" s="3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>
        <f t="shared" si="27"/>
        <v>0</v>
      </c>
      <c r="W91" s="5" t="str">
        <f t="shared" si="28"/>
        <v>NO</v>
      </c>
    </row>
    <row r="92" spans="1:23" ht="15.75" thickBot="1" x14ac:dyDescent="0.25">
      <c r="A92" s="39" t="str">
        <f t="shared" si="24"/>
        <v/>
      </c>
      <c r="B92" s="2"/>
      <c r="C92" s="37"/>
      <c r="D92" s="3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>
        <f t="shared" si="27"/>
        <v>0</v>
      </c>
      <c r="W92" s="5" t="str">
        <f t="shared" si="28"/>
        <v>NO</v>
      </c>
    </row>
    <row r="93" spans="1:23" ht="15.75" thickBot="1" x14ac:dyDescent="0.25">
      <c r="A93" s="39" t="str">
        <f t="shared" si="24"/>
        <v/>
      </c>
      <c r="B93" s="2"/>
      <c r="C93" s="37"/>
      <c r="D93" s="3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>
        <f t="shared" si="27"/>
        <v>0</v>
      </c>
      <c r="W93" s="5" t="str">
        <f t="shared" si="28"/>
        <v>NO</v>
      </c>
    </row>
    <row r="94" spans="1:23" ht="15.75" thickBot="1" x14ac:dyDescent="0.25">
      <c r="A94" s="39" t="str">
        <f t="shared" si="24"/>
        <v/>
      </c>
      <c r="B94" s="2"/>
      <c r="C94" s="37"/>
      <c r="D94" s="3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>
        <f t="shared" si="27"/>
        <v>0</v>
      </c>
      <c r="W94" s="5" t="str">
        <f t="shared" si="28"/>
        <v>NO</v>
      </c>
    </row>
    <row r="95" spans="1:23" ht="15.75" thickBot="1" x14ac:dyDescent="0.25">
      <c r="A95" s="39" t="str">
        <f t="shared" si="24"/>
        <v/>
      </c>
      <c r="B95" s="2"/>
      <c r="C95" s="37"/>
      <c r="D95" s="3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>
        <f t="shared" ref="V95:V102" si="29">SUM(E95:U95)</f>
        <v>0</v>
      </c>
      <c r="W95" s="5" t="str">
        <f t="shared" ref="W95:W102" si="30">IF((((IF(E95=2,1,0))+(IF(E95=3,1,0)))+((IF(F95=2,1,0))+(IF(F95=3,1,0)))+((IF(G95=2,1,0))+(IF(G95=3,1,0)))+((IF(H95=2,1,0))+(IF(H95=3,1,0)))+((IF(I95=2,1,0))+(IF(I95=3,1,0)))+((IF(J95=2,1,0))+(IF(J95=3,1,0)))+((IF(K95=2,1,0))+(IF(K95=3,1,0)))+((IF(L95=2,1,0))+(IF(L95=3,1,0)))+((IF(M95=2,1,0))+(IF(M95=3,1,0)))+((IF(N95=2,1,0))+(IF(N95=3,1,0)))+((IF(O95=2,1,0))+(IF(O95=3,1,0)))+((IF(P95=2,1,0))+(IF(P95=3,1,0))))=12,"YES","NO")</f>
        <v>NO</v>
      </c>
    </row>
    <row r="96" spans="1:23" ht="15.75" thickBot="1" x14ac:dyDescent="0.25">
      <c r="A96" s="39" t="str">
        <f t="shared" ref="A96:A130" si="31">C96&amp;D96</f>
        <v/>
      </c>
      <c r="B96" s="2"/>
      <c r="C96" s="37"/>
      <c r="D96" s="38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>
        <f t="shared" si="29"/>
        <v>0</v>
      </c>
      <c r="W96" s="5" t="str">
        <f t="shared" si="30"/>
        <v>NO</v>
      </c>
    </row>
    <row r="97" spans="1:23" ht="15.75" thickBot="1" x14ac:dyDescent="0.25">
      <c r="A97" s="39" t="str">
        <f t="shared" si="31"/>
        <v/>
      </c>
      <c r="B97" s="2"/>
      <c r="C97" s="37"/>
      <c r="D97" s="3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>
        <f t="shared" si="29"/>
        <v>0</v>
      </c>
      <c r="W97" s="5" t="str">
        <f t="shared" si="30"/>
        <v>NO</v>
      </c>
    </row>
    <row r="98" spans="1:23" ht="15.75" thickBot="1" x14ac:dyDescent="0.25">
      <c r="A98" s="39" t="str">
        <f t="shared" si="31"/>
        <v/>
      </c>
      <c r="B98" s="2"/>
      <c r="C98" s="37"/>
      <c r="D98" s="3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>
        <f t="shared" si="29"/>
        <v>0</v>
      </c>
      <c r="W98" s="5" t="str">
        <f t="shared" si="30"/>
        <v>NO</v>
      </c>
    </row>
    <row r="99" spans="1:23" ht="15.75" thickBot="1" x14ac:dyDescent="0.25">
      <c r="A99" s="39" t="str">
        <f t="shared" si="31"/>
        <v/>
      </c>
      <c r="B99" s="2"/>
      <c r="C99" s="37"/>
      <c r="D99" s="3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>
        <f t="shared" si="29"/>
        <v>0</v>
      </c>
      <c r="W99" s="5" t="str">
        <f t="shared" si="30"/>
        <v>NO</v>
      </c>
    </row>
    <row r="100" spans="1:23" ht="15.75" thickBot="1" x14ac:dyDescent="0.25">
      <c r="A100" s="39" t="str">
        <f t="shared" si="31"/>
        <v/>
      </c>
      <c r="B100" s="2"/>
      <c r="C100" s="37"/>
      <c r="D100" s="3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>
        <f t="shared" si="29"/>
        <v>0</v>
      </c>
      <c r="W100" s="5" t="str">
        <f t="shared" si="30"/>
        <v>NO</v>
      </c>
    </row>
    <row r="101" spans="1:23" ht="15.75" thickBot="1" x14ac:dyDescent="0.25">
      <c r="A101" s="39" t="str">
        <f t="shared" si="31"/>
        <v/>
      </c>
      <c r="B101" s="2"/>
      <c r="C101" s="37"/>
      <c r="D101" s="3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>
        <f t="shared" si="29"/>
        <v>0</v>
      </c>
      <c r="W101" s="5" t="str">
        <f t="shared" si="30"/>
        <v>NO</v>
      </c>
    </row>
    <row r="102" spans="1:23" ht="15.75" thickBot="1" x14ac:dyDescent="0.25">
      <c r="A102" s="39" t="str">
        <f t="shared" si="31"/>
        <v/>
      </c>
      <c r="B102" s="2"/>
      <c r="C102" s="37"/>
      <c r="D102" s="3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>
        <f t="shared" si="29"/>
        <v>0</v>
      </c>
      <c r="W102" s="5" t="str">
        <f t="shared" si="30"/>
        <v>NO</v>
      </c>
    </row>
    <row r="103" spans="1:23" ht="15.75" thickBot="1" x14ac:dyDescent="0.25">
      <c r="A103" s="39" t="str">
        <f t="shared" si="31"/>
        <v/>
      </c>
      <c r="B103" s="2"/>
      <c r="C103" s="37"/>
      <c r="D103" s="38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>
        <f t="shared" ref="V103:V112" si="32">SUM(E103:U103)</f>
        <v>0</v>
      </c>
      <c r="W103" s="5" t="str">
        <f t="shared" ref="W103:W112" si="33">IF((((IF(E103=2,1,0))+(IF(E103=3,1,0)))+((IF(F103=2,1,0))+(IF(F103=3,1,0)))+((IF(G103=2,1,0))+(IF(G103=3,1,0)))+((IF(H103=2,1,0))+(IF(H103=3,1,0)))+((IF(I103=2,1,0))+(IF(I103=3,1,0)))+((IF(J103=2,1,0))+(IF(J103=3,1,0)))+((IF(K103=2,1,0))+(IF(K103=3,1,0)))+((IF(L103=2,1,0))+(IF(L103=3,1,0)))+((IF(M103=2,1,0))+(IF(M103=3,1,0)))+((IF(N103=2,1,0))+(IF(N103=3,1,0)))+((IF(O103=2,1,0))+(IF(O103=3,1,0)))+((IF(P103=2,1,0))+(IF(P103=3,1,0))))=12,"YES","NO")</f>
        <v>NO</v>
      </c>
    </row>
    <row r="104" spans="1:23" ht="15.75" thickBot="1" x14ac:dyDescent="0.25">
      <c r="A104" s="39" t="str">
        <f t="shared" si="31"/>
        <v/>
      </c>
      <c r="B104" s="2"/>
      <c r="C104" s="37"/>
      <c r="D104" s="3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>
        <f t="shared" si="32"/>
        <v>0</v>
      </c>
      <c r="W104" s="5" t="str">
        <f t="shared" si="33"/>
        <v>NO</v>
      </c>
    </row>
    <row r="105" spans="1:23" ht="15.75" thickBot="1" x14ac:dyDescent="0.25">
      <c r="A105" s="39" t="str">
        <f t="shared" si="31"/>
        <v/>
      </c>
      <c r="B105" s="2"/>
      <c r="C105" s="37"/>
      <c r="D105" s="3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>
        <f t="shared" si="32"/>
        <v>0</v>
      </c>
      <c r="W105" s="5" t="str">
        <f t="shared" si="33"/>
        <v>NO</v>
      </c>
    </row>
    <row r="106" spans="1:23" ht="15.75" thickBot="1" x14ac:dyDescent="0.25">
      <c r="A106" s="39" t="str">
        <f t="shared" si="31"/>
        <v/>
      </c>
      <c r="B106" s="2"/>
      <c r="C106" s="37"/>
      <c r="D106" s="3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>
        <f t="shared" si="32"/>
        <v>0</v>
      </c>
      <c r="W106" s="5" t="str">
        <f t="shared" si="33"/>
        <v>NO</v>
      </c>
    </row>
    <row r="107" spans="1:23" ht="15.75" thickBot="1" x14ac:dyDescent="0.25">
      <c r="A107" s="39" t="str">
        <f t="shared" si="31"/>
        <v/>
      </c>
      <c r="B107" s="2"/>
      <c r="C107" s="37"/>
      <c r="D107" s="3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>
        <f t="shared" si="32"/>
        <v>0</v>
      </c>
      <c r="W107" s="5" t="str">
        <f t="shared" si="33"/>
        <v>NO</v>
      </c>
    </row>
    <row r="108" spans="1:23" ht="15.75" thickBot="1" x14ac:dyDescent="0.25">
      <c r="A108" s="39" t="str">
        <f t="shared" si="31"/>
        <v/>
      </c>
      <c r="B108" s="2"/>
      <c r="C108" s="37"/>
      <c r="D108" s="3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>
        <f t="shared" si="32"/>
        <v>0</v>
      </c>
      <c r="W108" s="5" t="str">
        <f t="shared" si="33"/>
        <v>NO</v>
      </c>
    </row>
    <row r="109" spans="1:23" ht="15.75" thickBot="1" x14ac:dyDescent="0.25">
      <c r="A109" s="39" t="str">
        <f t="shared" si="31"/>
        <v/>
      </c>
      <c r="B109" s="2"/>
      <c r="C109" s="37"/>
      <c r="D109" s="3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>
        <f t="shared" si="32"/>
        <v>0</v>
      </c>
      <c r="W109" s="5" t="str">
        <f t="shared" si="33"/>
        <v>NO</v>
      </c>
    </row>
    <row r="110" spans="1:23" ht="15.75" thickBot="1" x14ac:dyDescent="0.25">
      <c r="A110" s="39" t="str">
        <f t="shared" si="31"/>
        <v/>
      </c>
      <c r="B110" s="2"/>
      <c r="C110" s="37"/>
      <c r="D110" s="3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>
        <f t="shared" si="32"/>
        <v>0</v>
      </c>
      <c r="W110" s="5" t="str">
        <f t="shared" si="33"/>
        <v>NO</v>
      </c>
    </row>
    <row r="111" spans="1:23" ht="15.75" thickBot="1" x14ac:dyDescent="0.25">
      <c r="A111" s="39" t="str">
        <f t="shared" si="31"/>
        <v/>
      </c>
      <c r="B111" s="2"/>
      <c r="C111" s="37"/>
      <c r="D111" s="3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>
        <f t="shared" si="32"/>
        <v>0</v>
      </c>
      <c r="W111" s="5" t="str">
        <f t="shared" si="33"/>
        <v>NO</v>
      </c>
    </row>
    <row r="112" spans="1:23" ht="15.75" thickBot="1" x14ac:dyDescent="0.25">
      <c r="A112" s="39" t="str">
        <f t="shared" si="31"/>
        <v/>
      </c>
      <c r="B112" s="2"/>
      <c r="C112" s="37"/>
      <c r="D112" s="3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>
        <f t="shared" si="32"/>
        <v>0</v>
      </c>
      <c r="W112" s="5" t="str">
        <f t="shared" si="33"/>
        <v>NO</v>
      </c>
    </row>
    <row r="113" spans="1:23" ht="15.75" thickBot="1" x14ac:dyDescent="0.25">
      <c r="A113" s="39" t="str">
        <f t="shared" si="31"/>
        <v/>
      </c>
      <c r="B113" s="2"/>
      <c r="C113" s="37"/>
      <c r="D113" s="3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>
        <f t="shared" ref="V113:V130" si="34">SUM(E113:U113)</f>
        <v>0</v>
      </c>
      <c r="W113" s="5" t="str">
        <f t="shared" ref="W113:W130" si="35">IF((((IF(E113=2,1,0))+(IF(E113=3,1,0)))+((IF(F113=2,1,0))+(IF(F113=3,1,0)))+((IF(G113=2,1,0))+(IF(G113=3,1,0)))+((IF(H113=2,1,0))+(IF(H113=3,1,0)))+((IF(I113=2,1,0))+(IF(I113=3,1,0)))+((IF(J113=2,1,0))+(IF(J113=3,1,0)))+((IF(K113=2,1,0))+(IF(K113=3,1,0)))+((IF(L113=2,1,0))+(IF(L113=3,1,0)))+((IF(M113=2,1,0))+(IF(M113=3,1,0)))+((IF(N113=2,1,0))+(IF(N113=3,1,0)))+((IF(O113=2,1,0))+(IF(O113=3,1,0)))+((IF(P113=2,1,0))+(IF(P113=3,1,0))))=12,"YES","NO")</f>
        <v>NO</v>
      </c>
    </row>
    <row r="114" spans="1:23" ht="15.75" thickBot="1" x14ac:dyDescent="0.25">
      <c r="A114" s="39" t="str">
        <f t="shared" si="31"/>
        <v/>
      </c>
      <c r="B114" s="2"/>
      <c r="C114" s="37"/>
      <c r="D114" s="3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>
        <f t="shared" si="34"/>
        <v>0</v>
      </c>
      <c r="W114" s="5" t="str">
        <f t="shared" si="35"/>
        <v>NO</v>
      </c>
    </row>
    <row r="115" spans="1:23" ht="15.75" thickBot="1" x14ac:dyDescent="0.25">
      <c r="A115" s="39" t="str">
        <f t="shared" si="31"/>
        <v/>
      </c>
      <c r="B115" s="2"/>
      <c r="C115" s="37"/>
      <c r="D115" s="3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>
        <f t="shared" si="34"/>
        <v>0</v>
      </c>
      <c r="W115" s="5" t="str">
        <f t="shared" si="35"/>
        <v>NO</v>
      </c>
    </row>
    <row r="116" spans="1:23" ht="15.75" thickBot="1" x14ac:dyDescent="0.25">
      <c r="A116" s="39" t="str">
        <f t="shared" si="31"/>
        <v/>
      </c>
      <c r="B116" s="2"/>
      <c r="C116" s="37"/>
      <c r="D116" s="3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>
        <f t="shared" si="34"/>
        <v>0</v>
      </c>
      <c r="W116" s="5" t="str">
        <f t="shared" si="35"/>
        <v>NO</v>
      </c>
    </row>
    <row r="117" spans="1:23" ht="15.75" thickBot="1" x14ac:dyDescent="0.25">
      <c r="A117" s="39" t="str">
        <f t="shared" si="31"/>
        <v/>
      </c>
      <c r="B117" s="2"/>
      <c r="C117" s="37"/>
      <c r="D117" s="3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>
        <f t="shared" si="34"/>
        <v>0</v>
      </c>
      <c r="W117" s="5" t="str">
        <f t="shared" si="35"/>
        <v>NO</v>
      </c>
    </row>
    <row r="118" spans="1:23" ht="15.75" thickBot="1" x14ac:dyDescent="0.25">
      <c r="A118" s="39" t="str">
        <f t="shared" si="31"/>
        <v/>
      </c>
      <c r="B118" s="2"/>
      <c r="C118" s="37"/>
      <c r="D118" s="3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>
        <f t="shared" si="34"/>
        <v>0</v>
      </c>
      <c r="W118" s="5" t="str">
        <f t="shared" si="35"/>
        <v>NO</v>
      </c>
    </row>
    <row r="119" spans="1:23" ht="15.75" thickBot="1" x14ac:dyDescent="0.25">
      <c r="A119" s="39" t="str">
        <f t="shared" si="31"/>
        <v/>
      </c>
      <c r="B119" s="2"/>
      <c r="C119" s="37"/>
      <c r="D119" s="3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>
        <f t="shared" si="34"/>
        <v>0</v>
      </c>
      <c r="W119" s="5" t="str">
        <f t="shared" si="35"/>
        <v>NO</v>
      </c>
    </row>
    <row r="120" spans="1:23" ht="15.75" thickBot="1" x14ac:dyDescent="0.25">
      <c r="A120" s="39" t="str">
        <f t="shared" si="31"/>
        <v/>
      </c>
      <c r="B120" s="2"/>
      <c r="C120" s="37"/>
      <c r="D120" s="3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>
        <f t="shared" si="34"/>
        <v>0</v>
      </c>
      <c r="W120" s="5" t="str">
        <f t="shared" si="35"/>
        <v>NO</v>
      </c>
    </row>
    <row r="121" spans="1:23" ht="15.75" thickBot="1" x14ac:dyDescent="0.25">
      <c r="A121" s="39" t="str">
        <f t="shared" si="31"/>
        <v/>
      </c>
      <c r="B121" s="2"/>
      <c r="C121" s="37"/>
      <c r="D121" s="3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>
        <f t="shared" si="34"/>
        <v>0</v>
      </c>
      <c r="W121" s="5" t="str">
        <f t="shared" si="35"/>
        <v>NO</v>
      </c>
    </row>
    <row r="122" spans="1:23" ht="15.75" thickBot="1" x14ac:dyDescent="0.25">
      <c r="A122" s="39" t="str">
        <f t="shared" si="31"/>
        <v/>
      </c>
      <c r="B122" s="2"/>
      <c r="C122" s="37"/>
      <c r="D122" s="3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>
        <f t="shared" si="34"/>
        <v>0</v>
      </c>
      <c r="W122" s="5" t="str">
        <f t="shared" si="35"/>
        <v>NO</v>
      </c>
    </row>
    <row r="123" spans="1:23" ht="15.75" thickBot="1" x14ac:dyDescent="0.25">
      <c r="A123" s="39" t="str">
        <f t="shared" si="31"/>
        <v/>
      </c>
      <c r="B123" s="2"/>
      <c r="C123" s="37"/>
      <c r="D123" s="3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>
        <f t="shared" si="34"/>
        <v>0</v>
      </c>
      <c r="W123" s="5" t="str">
        <f t="shared" si="35"/>
        <v>NO</v>
      </c>
    </row>
    <row r="124" spans="1:23" ht="15.75" thickBot="1" x14ac:dyDescent="0.25">
      <c r="A124" s="39" t="str">
        <f t="shared" si="31"/>
        <v/>
      </c>
      <c r="B124" s="2"/>
      <c r="C124" s="37"/>
      <c r="D124" s="3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>
        <f t="shared" si="34"/>
        <v>0</v>
      </c>
      <c r="W124" s="5" t="str">
        <f t="shared" si="35"/>
        <v>NO</v>
      </c>
    </row>
    <row r="125" spans="1:23" ht="15.75" thickBot="1" x14ac:dyDescent="0.25">
      <c r="A125" s="39" t="str">
        <f t="shared" si="31"/>
        <v/>
      </c>
      <c r="B125" s="2"/>
      <c r="C125" s="37"/>
      <c r="D125" s="3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>
        <f t="shared" si="34"/>
        <v>0</v>
      </c>
      <c r="W125" s="5" t="str">
        <f t="shared" si="35"/>
        <v>NO</v>
      </c>
    </row>
    <row r="126" spans="1:23" ht="15.75" thickBot="1" x14ac:dyDescent="0.25">
      <c r="A126" s="39" t="str">
        <f t="shared" si="31"/>
        <v/>
      </c>
      <c r="B126" s="2"/>
      <c r="C126" s="37"/>
      <c r="D126" s="3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>
        <f t="shared" si="34"/>
        <v>0</v>
      </c>
      <c r="W126" s="5" t="str">
        <f t="shared" si="35"/>
        <v>NO</v>
      </c>
    </row>
    <row r="127" spans="1:23" ht="15.75" thickBot="1" x14ac:dyDescent="0.25">
      <c r="A127" s="39" t="str">
        <f t="shared" si="31"/>
        <v/>
      </c>
      <c r="B127" s="2"/>
      <c r="C127" s="37"/>
      <c r="D127" s="3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>
        <f t="shared" si="34"/>
        <v>0</v>
      </c>
      <c r="W127" s="5" t="str">
        <f t="shared" si="35"/>
        <v>NO</v>
      </c>
    </row>
    <row r="128" spans="1:23" ht="15.75" thickBot="1" x14ac:dyDescent="0.25">
      <c r="A128" s="39" t="str">
        <f t="shared" si="31"/>
        <v/>
      </c>
      <c r="B128" s="2"/>
      <c r="C128" s="37"/>
      <c r="D128" s="3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>
        <f t="shared" si="34"/>
        <v>0</v>
      </c>
      <c r="W128" s="5" t="str">
        <f t="shared" si="35"/>
        <v>NO</v>
      </c>
    </row>
    <row r="129" spans="1:23" ht="15.75" thickBot="1" x14ac:dyDescent="0.25">
      <c r="A129" s="39" t="str">
        <f t="shared" si="31"/>
        <v/>
      </c>
      <c r="B129" s="2"/>
      <c r="C129" s="37"/>
      <c r="D129" s="3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>
        <f t="shared" si="34"/>
        <v>0</v>
      </c>
      <c r="W129" s="5" t="str">
        <f t="shared" si="35"/>
        <v>NO</v>
      </c>
    </row>
    <row r="130" spans="1:23" ht="15.75" thickBot="1" x14ac:dyDescent="0.25">
      <c r="A130" s="39" t="str">
        <f t="shared" si="31"/>
        <v/>
      </c>
      <c r="B130" s="2"/>
      <c r="C130" s="37"/>
      <c r="D130" s="38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>
        <f t="shared" si="34"/>
        <v>0</v>
      </c>
      <c r="W130" s="5" t="str">
        <f t="shared" si="35"/>
        <v>NO</v>
      </c>
    </row>
  </sheetData>
  <autoFilter ref="B30:W130">
    <sortState ref="B32:V110">
      <sortCondition ref="B30:B110"/>
    </sortState>
  </autoFilter>
  <mergeCells count="45">
    <mergeCell ref="Z5:AA5"/>
    <mergeCell ref="Z6:AA6"/>
    <mergeCell ref="Z7:AA7"/>
    <mergeCell ref="AB5:AD7"/>
    <mergeCell ref="Z2:AD2"/>
    <mergeCell ref="Z3:AD4"/>
    <mergeCell ref="B18:B21"/>
    <mergeCell ref="B2:D2"/>
    <mergeCell ref="B3:D3"/>
    <mergeCell ref="B4:D4"/>
    <mergeCell ref="B23:B25"/>
    <mergeCell ref="B8:D8"/>
    <mergeCell ref="B6:D6"/>
    <mergeCell ref="C10:D10"/>
    <mergeCell ref="C11:D11"/>
    <mergeCell ref="C12:D12"/>
    <mergeCell ref="C13:D13"/>
    <mergeCell ref="W1:W3"/>
    <mergeCell ref="V1:V4"/>
    <mergeCell ref="B29:B30"/>
    <mergeCell ref="W29:W30"/>
    <mergeCell ref="E28:G28"/>
    <mergeCell ref="H28:I28"/>
    <mergeCell ref="J28:L28"/>
    <mergeCell ref="M28:N28"/>
    <mergeCell ref="O28:P28"/>
    <mergeCell ref="Q28:S28"/>
    <mergeCell ref="T28:U28"/>
    <mergeCell ref="D29:D30"/>
    <mergeCell ref="B1:U1"/>
    <mergeCell ref="E27:P27"/>
    <mergeCell ref="B10:B13"/>
    <mergeCell ref="B14:B17"/>
    <mergeCell ref="C14:D14"/>
    <mergeCell ref="C15:D15"/>
    <mergeCell ref="C16:D16"/>
    <mergeCell ref="C17:D17"/>
    <mergeCell ref="C18:D18"/>
    <mergeCell ref="C25:D25"/>
    <mergeCell ref="C29:C30"/>
    <mergeCell ref="C19:D19"/>
    <mergeCell ref="C20:D20"/>
    <mergeCell ref="C21:D21"/>
    <mergeCell ref="C23:D23"/>
    <mergeCell ref="C24:D24"/>
  </mergeCells>
  <phoneticPr fontId="2" type="noConversion"/>
  <conditionalFormatting sqref="E31:U130">
    <cfRule type="cellIs" dxfId="3" priority="8" stopIfTrue="1" operator="equal">
      <formula>1</formula>
    </cfRule>
    <cfRule type="cellIs" dxfId="2" priority="9" stopIfTrue="1" operator="equal">
      <formula>2</formula>
    </cfRule>
    <cfRule type="cellIs" dxfId="1" priority="10" stopIfTrue="1" operator="equal">
      <formula>3</formula>
    </cfRule>
  </conditionalFormatting>
  <conditionalFormatting sqref="W31:W130">
    <cfRule type="cellIs" dxfId="0" priority="11" stopIfTrue="1" operator="equal">
      <formula>"YES"</formula>
    </cfRule>
  </conditionalFormatting>
  <dataValidations count="4">
    <dataValidation type="list" errorStyle="warning" allowBlank="1" showInputMessage="1" showErrorMessage="1" errorTitle="Incorrect Value" error="You have entered an incorrect value! Please check and try again." sqref="E31:U130">
      <formula1>"1,2,3"</formula1>
    </dataValidation>
    <dataValidation type="list" allowBlank="1" showInputMessage="1" showErrorMessage="1" sqref="C31:C130">
      <formula1>"Boy,Girl"</formula1>
    </dataValidation>
    <dataValidation type="list" allowBlank="1" showInputMessage="1" showErrorMessage="1" sqref="D31:D130">
      <formula1>$Z$5:$Z$7</formula1>
    </dataValidation>
    <dataValidation type="list" allowBlank="1" showInputMessage="1" showErrorMessage="1" sqref="C27">
      <formula1>"All,Boy,Girl"</formula1>
    </dataValidation>
  </dataValidations>
  <pageMargins left="0.39" right="0.08" top="0.69" bottom="1.41" header="0.57999999999999996" footer="1.3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Calc</vt:lpstr>
      <vt:lpstr>'Data Calc'!Print_Area</vt:lpstr>
    </vt:vector>
  </TitlesOfParts>
  <Company>Education Bradford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Dulcie.Leach</dc:creator>
  <cp:lastModifiedBy>Andrea Nicholls</cp:lastModifiedBy>
  <cp:lastPrinted>2013-07-09T16:27:50Z</cp:lastPrinted>
  <dcterms:created xsi:type="dcterms:W3CDTF">2013-06-28T15:30:00Z</dcterms:created>
  <dcterms:modified xsi:type="dcterms:W3CDTF">2017-11-17T11:25:30Z</dcterms:modified>
</cp:coreProperties>
</file>