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S\Educational Psychology Team\Management Only\Notional SEN Budget info\"/>
    </mc:Choice>
  </mc:AlternateContent>
  <bookViews>
    <workbookView xWindow="0" yWindow="0" windowWidth="19200" windowHeight="10260" activeTab="1"/>
  </bookViews>
  <sheets>
    <sheet name="Primary" sheetId="1" r:id="rId1"/>
    <sheet name="Secondary" sheetId="2" r:id="rId2"/>
  </sheets>
  <definedNames>
    <definedName name="_xlnm._FilterDatabase" localSheetId="0" hidden="1">Primary!$A$1:$N$1</definedName>
    <definedName name="_xlnm._FilterDatabase" localSheetId="1" hidden="1">Secondary!$A$1:$N$1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2" l="1"/>
  <c r="H36" i="2"/>
  <c r="L36" i="2" s="1"/>
  <c r="N35" i="2"/>
  <c r="H35" i="2"/>
  <c r="L35" i="2" s="1"/>
  <c r="N34" i="2"/>
  <c r="H34" i="2"/>
  <c r="L34" i="2" s="1"/>
  <c r="N33" i="2"/>
  <c r="H33" i="2"/>
  <c r="L33" i="2" s="1"/>
  <c r="N32" i="2"/>
  <c r="H32" i="2"/>
  <c r="L32" i="2" s="1"/>
  <c r="N31" i="2"/>
  <c r="H31" i="2"/>
  <c r="L31" i="2" s="1"/>
  <c r="N30" i="2"/>
  <c r="H30" i="2"/>
  <c r="L30" i="2" s="1"/>
  <c r="N29" i="2"/>
  <c r="H29" i="2"/>
  <c r="L29" i="2" s="1"/>
  <c r="N28" i="2"/>
  <c r="L28" i="2"/>
  <c r="H28" i="2"/>
  <c r="N27" i="2"/>
  <c r="H27" i="2"/>
  <c r="L27" i="2" s="1"/>
  <c r="N26" i="2"/>
  <c r="H26" i="2"/>
  <c r="L26" i="2" s="1"/>
  <c r="N25" i="2"/>
  <c r="H25" i="2"/>
  <c r="L25" i="2" s="1"/>
  <c r="N24" i="2"/>
  <c r="H24" i="2"/>
  <c r="L24" i="2" s="1"/>
  <c r="N23" i="2"/>
  <c r="H23" i="2"/>
  <c r="L23" i="2" s="1"/>
  <c r="N22" i="2"/>
  <c r="H22" i="2"/>
  <c r="L22" i="2" s="1"/>
  <c r="N21" i="2"/>
  <c r="H21" i="2"/>
  <c r="L21" i="2" s="1"/>
  <c r="N20" i="2"/>
  <c r="H20" i="2"/>
  <c r="L20" i="2" s="1"/>
  <c r="N19" i="2"/>
  <c r="H19" i="2"/>
  <c r="L19" i="2" s="1"/>
  <c r="N18" i="2"/>
  <c r="H18" i="2"/>
  <c r="L18" i="2" s="1"/>
  <c r="N17" i="2"/>
  <c r="H17" i="2"/>
  <c r="L17" i="2" s="1"/>
  <c r="N16" i="2"/>
  <c r="H16" i="2"/>
  <c r="L16" i="2" s="1"/>
  <c r="N15" i="2"/>
  <c r="H15" i="2"/>
  <c r="L15" i="2" s="1"/>
  <c r="N14" i="2"/>
  <c r="H14" i="2"/>
  <c r="L14" i="2" s="1"/>
  <c r="N13" i="2"/>
  <c r="H13" i="2"/>
  <c r="L13" i="2" s="1"/>
  <c r="N12" i="2"/>
  <c r="L12" i="2"/>
  <c r="H12" i="2"/>
  <c r="N11" i="2"/>
  <c r="H11" i="2"/>
  <c r="L11" i="2" s="1"/>
  <c r="N10" i="2"/>
  <c r="L10" i="2"/>
  <c r="H10" i="2"/>
  <c r="N9" i="2"/>
  <c r="H9" i="2"/>
  <c r="L9" i="2" s="1"/>
  <c r="N8" i="2"/>
  <c r="H8" i="2"/>
  <c r="L8" i="2" s="1"/>
  <c r="N7" i="2"/>
  <c r="H7" i="2"/>
  <c r="L7" i="2" s="1"/>
  <c r="N6" i="2"/>
  <c r="H6" i="2"/>
  <c r="L6" i="2" s="1"/>
  <c r="N5" i="2"/>
  <c r="H5" i="2"/>
  <c r="L5" i="2" s="1"/>
  <c r="N4" i="2"/>
  <c r="H4" i="2"/>
  <c r="L4" i="2" s="1"/>
  <c r="N3" i="2"/>
  <c r="H3" i="2"/>
  <c r="L3" i="2" s="1"/>
  <c r="N2" i="2"/>
  <c r="H2" i="2"/>
  <c r="L2" i="2" s="1"/>
  <c r="N161" i="1"/>
  <c r="H161" i="1"/>
  <c r="L161" i="1" s="1"/>
  <c r="N160" i="1"/>
  <c r="H160" i="1"/>
  <c r="L160" i="1" s="1"/>
  <c r="N159" i="1"/>
  <c r="H159" i="1"/>
  <c r="L159" i="1" s="1"/>
  <c r="N158" i="1"/>
  <c r="H158" i="1"/>
  <c r="L158" i="1" s="1"/>
  <c r="N157" i="1"/>
  <c r="H157" i="1"/>
  <c r="L157" i="1" s="1"/>
  <c r="N156" i="1"/>
  <c r="L156" i="1"/>
  <c r="H156" i="1"/>
  <c r="N155" i="1"/>
  <c r="H155" i="1"/>
  <c r="L155" i="1" s="1"/>
  <c r="N154" i="1"/>
  <c r="H154" i="1"/>
  <c r="L154" i="1" s="1"/>
  <c r="N153" i="1"/>
  <c r="H153" i="1"/>
  <c r="L153" i="1" s="1"/>
  <c r="N152" i="1"/>
  <c r="H152" i="1"/>
  <c r="L152" i="1" s="1"/>
  <c r="N151" i="1"/>
  <c r="H151" i="1"/>
  <c r="L151" i="1" s="1"/>
  <c r="N150" i="1"/>
  <c r="H150" i="1"/>
  <c r="L150" i="1" s="1"/>
  <c r="N149" i="1"/>
  <c r="H149" i="1"/>
  <c r="L149" i="1" s="1"/>
  <c r="N148" i="1"/>
  <c r="H148" i="1"/>
  <c r="L148" i="1" s="1"/>
  <c r="N147" i="1"/>
  <c r="H147" i="1"/>
  <c r="L147" i="1" s="1"/>
  <c r="N146" i="1"/>
  <c r="H146" i="1"/>
  <c r="L146" i="1" s="1"/>
  <c r="N145" i="1"/>
  <c r="H145" i="1"/>
  <c r="L145" i="1" s="1"/>
  <c r="N144" i="1"/>
  <c r="H144" i="1"/>
  <c r="L144" i="1" s="1"/>
  <c r="N143" i="1"/>
  <c r="H143" i="1"/>
  <c r="L143" i="1" s="1"/>
  <c r="N142" i="1"/>
  <c r="H142" i="1"/>
  <c r="L142" i="1" s="1"/>
  <c r="N141" i="1"/>
  <c r="H141" i="1"/>
  <c r="L141" i="1" s="1"/>
  <c r="N140" i="1"/>
  <c r="H140" i="1"/>
  <c r="L140" i="1" s="1"/>
  <c r="N139" i="1"/>
  <c r="H139" i="1"/>
  <c r="L139" i="1" s="1"/>
  <c r="N138" i="1"/>
  <c r="H138" i="1"/>
  <c r="L138" i="1" s="1"/>
  <c r="N137" i="1"/>
  <c r="H137" i="1"/>
  <c r="L137" i="1" s="1"/>
  <c r="N136" i="1"/>
  <c r="H136" i="1"/>
  <c r="L136" i="1" s="1"/>
  <c r="N135" i="1"/>
  <c r="H135" i="1"/>
  <c r="L135" i="1" s="1"/>
  <c r="N134" i="1"/>
  <c r="H134" i="1"/>
  <c r="L134" i="1" s="1"/>
  <c r="N133" i="1"/>
  <c r="H133" i="1"/>
  <c r="L133" i="1" s="1"/>
  <c r="N132" i="1"/>
  <c r="H132" i="1"/>
  <c r="L132" i="1" s="1"/>
  <c r="N131" i="1"/>
  <c r="H131" i="1"/>
  <c r="L131" i="1" s="1"/>
  <c r="N130" i="1"/>
  <c r="L130" i="1"/>
  <c r="H130" i="1"/>
  <c r="N129" i="1"/>
  <c r="H129" i="1"/>
  <c r="L129" i="1" s="1"/>
  <c r="N128" i="1"/>
  <c r="H128" i="1"/>
  <c r="L128" i="1" s="1"/>
  <c r="N127" i="1"/>
  <c r="H127" i="1"/>
  <c r="L127" i="1" s="1"/>
  <c r="N126" i="1"/>
  <c r="H126" i="1"/>
  <c r="L126" i="1" s="1"/>
  <c r="N125" i="1"/>
  <c r="H125" i="1"/>
  <c r="L125" i="1" s="1"/>
  <c r="N124" i="1"/>
  <c r="H124" i="1"/>
  <c r="L124" i="1" s="1"/>
  <c r="N123" i="1"/>
  <c r="L123" i="1"/>
  <c r="H123" i="1"/>
  <c r="N122" i="1"/>
  <c r="H122" i="1"/>
  <c r="L122" i="1" s="1"/>
  <c r="N121" i="1"/>
  <c r="H121" i="1"/>
  <c r="L121" i="1" s="1"/>
  <c r="N120" i="1"/>
  <c r="H120" i="1"/>
  <c r="L120" i="1" s="1"/>
  <c r="N119" i="1"/>
  <c r="H119" i="1"/>
  <c r="L119" i="1" s="1"/>
  <c r="N118" i="1"/>
  <c r="H118" i="1"/>
  <c r="L118" i="1" s="1"/>
  <c r="N117" i="1"/>
  <c r="H117" i="1"/>
  <c r="L117" i="1" s="1"/>
  <c r="N116" i="1"/>
  <c r="L116" i="1"/>
  <c r="H116" i="1"/>
  <c r="N115" i="1"/>
  <c r="H115" i="1"/>
  <c r="L115" i="1" s="1"/>
  <c r="N114" i="1"/>
  <c r="H114" i="1"/>
  <c r="L114" i="1" s="1"/>
  <c r="N113" i="1"/>
  <c r="H113" i="1"/>
  <c r="L113" i="1" s="1"/>
  <c r="N112" i="1"/>
  <c r="H112" i="1"/>
  <c r="L112" i="1" s="1"/>
  <c r="N111" i="1"/>
  <c r="H111" i="1"/>
  <c r="L111" i="1" s="1"/>
  <c r="N110" i="1"/>
  <c r="H110" i="1"/>
  <c r="L110" i="1" s="1"/>
  <c r="N109" i="1"/>
  <c r="H109" i="1"/>
  <c r="L109" i="1" s="1"/>
  <c r="N108" i="1"/>
  <c r="H108" i="1"/>
  <c r="L108" i="1" s="1"/>
  <c r="N107" i="1"/>
  <c r="H107" i="1"/>
  <c r="L107" i="1" s="1"/>
  <c r="N106" i="1"/>
  <c r="L106" i="1"/>
  <c r="H106" i="1"/>
  <c r="N105" i="1"/>
  <c r="H105" i="1"/>
  <c r="L105" i="1" s="1"/>
  <c r="N104" i="1"/>
  <c r="H104" i="1"/>
  <c r="L104" i="1" s="1"/>
  <c r="N103" i="1"/>
  <c r="H103" i="1"/>
  <c r="L103" i="1" s="1"/>
  <c r="N102" i="1"/>
  <c r="H102" i="1"/>
  <c r="L102" i="1" s="1"/>
  <c r="N101" i="1"/>
  <c r="H101" i="1"/>
  <c r="L101" i="1" s="1"/>
  <c r="N100" i="1"/>
  <c r="H100" i="1"/>
  <c r="L100" i="1" s="1"/>
  <c r="N99" i="1"/>
  <c r="H99" i="1"/>
  <c r="L99" i="1" s="1"/>
  <c r="N98" i="1"/>
  <c r="H98" i="1"/>
  <c r="L98" i="1" s="1"/>
  <c r="N97" i="1"/>
  <c r="H97" i="1"/>
  <c r="L97" i="1" s="1"/>
  <c r="N96" i="1"/>
  <c r="H96" i="1"/>
  <c r="L96" i="1" s="1"/>
  <c r="N95" i="1"/>
  <c r="H95" i="1"/>
  <c r="L95" i="1" s="1"/>
  <c r="N94" i="1"/>
  <c r="H94" i="1"/>
  <c r="L94" i="1" s="1"/>
  <c r="N93" i="1"/>
  <c r="H93" i="1"/>
  <c r="L93" i="1" s="1"/>
  <c r="N92" i="1"/>
  <c r="H92" i="1"/>
  <c r="L92" i="1" s="1"/>
  <c r="N91" i="1"/>
  <c r="H91" i="1"/>
  <c r="L91" i="1" s="1"/>
  <c r="N90" i="1"/>
  <c r="H90" i="1"/>
  <c r="L90" i="1" s="1"/>
  <c r="N89" i="1"/>
  <c r="H89" i="1"/>
  <c r="L89" i="1" s="1"/>
  <c r="N88" i="1"/>
  <c r="H88" i="1"/>
  <c r="L88" i="1" s="1"/>
  <c r="N87" i="1"/>
  <c r="H87" i="1"/>
  <c r="L87" i="1" s="1"/>
  <c r="N86" i="1"/>
  <c r="H86" i="1"/>
  <c r="L86" i="1" s="1"/>
  <c r="N85" i="1"/>
  <c r="H85" i="1"/>
  <c r="L85" i="1" s="1"/>
  <c r="N84" i="1"/>
  <c r="H84" i="1"/>
  <c r="L84" i="1" s="1"/>
  <c r="N83" i="1"/>
  <c r="H83" i="1"/>
  <c r="L83" i="1" s="1"/>
  <c r="N82" i="1"/>
  <c r="H82" i="1"/>
  <c r="L82" i="1" s="1"/>
  <c r="N81" i="1"/>
  <c r="H81" i="1"/>
  <c r="L81" i="1" s="1"/>
  <c r="N80" i="1"/>
  <c r="H80" i="1"/>
  <c r="L80" i="1" s="1"/>
  <c r="N79" i="1"/>
  <c r="H79" i="1"/>
  <c r="L79" i="1" s="1"/>
  <c r="N78" i="1"/>
  <c r="H78" i="1"/>
  <c r="L78" i="1" s="1"/>
  <c r="N77" i="1"/>
  <c r="H77" i="1"/>
  <c r="L77" i="1" s="1"/>
  <c r="N76" i="1"/>
  <c r="H76" i="1"/>
  <c r="L76" i="1" s="1"/>
  <c r="N75" i="1"/>
  <c r="H75" i="1"/>
  <c r="L75" i="1" s="1"/>
  <c r="N74" i="1"/>
  <c r="H74" i="1"/>
  <c r="L74" i="1" s="1"/>
  <c r="N73" i="1"/>
  <c r="H73" i="1"/>
  <c r="L73" i="1" s="1"/>
  <c r="N72" i="1"/>
  <c r="H72" i="1"/>
  <c r="L72" i="1" s="1"/>
  <c r="N71" i="1"/>
  <c r="H71" i="1"/>
  <c r="L71" i="1" s="1"/>
  <c r="N70" i="1"/>
  <c r="H70" i="1"/>
  <c r="L70" i="1" s="1"/>
  <c r="N69" i="1"/>
  <c r="H69" i="1"/>
  <c r="L69" i="1" s="1"/>
  <c r="N68" i="1"/>
  <c r="H68" i="1"/>
  <c r="L68" i="1" s="1"/>
  <c r="N67" i="1"/>
  <c r="H67" i="1"/>
  <c r="L67" i="1" s="1"/>
  <c r="N66" i="1"/>
  <c r="H66" i="1"/>
  <c r="L66" i="1" s="1"/>
  <c r="N65" i="1"/>
  <c r="H65" i="1"/>
  <c r="L65" i="1" s="1"/>
  <c r="N64" i="1"/>
  <c r="H64" i="1"/>
  <c r="L64" i="1" s="1"/>
  <c r="N63" i="1"/>
  <c r="H63" i="1"/>
  <c r="L63" i="1" s="1"/>
  <c r="N62" i="1"/>
  <c r="H62" i="1"/>
  <c r="L62" i="1" s="1"/>
  <c r="N61" i="1"/>
  <c r="H61" i="1"/>
  <c r="L61" i="1" s="1"/>
  <c r="N60" i="1"/>
  <c r="H60" i="1"/>
  <c r="L60" i="1" s="1"/>
  <c r="N59" i="1"/>
  <c r="H59" i="1"/>
  <c r="L59" i="1" s="1"/>
  <c r="N58" i="1"/>
  <c r="L58" i="1"/>
  <c r="H58" i="1"/>
  <c r="N57" i="1"/>
  <c r="H57" i="1"/>
  <c r="L57" i="1" s="1"/>
  <c r="N56" i="1"/>
  <c r="H56" i="1"/>
  <c r="L56" i="1" s="1"/>
  <c r="N55" i="1"/>
  <c r="H55" i="1"/>
  <c r="L55" i="1" s="1"/>
  <c r="N54" i="1"/>
  <c r="H54" i="1"/>
  <c r="L54" i="1" s="1"/>
  <c r="N53" i="1"/>
  <c r="H53" i="1"/>
  <c r="L53" i="1" s="1"/>
  <c r="N52" i="1"/>
  <c r="H52" i="1"/>
  <c r="L52" i="1" s="1"/>
  <c r="N51" i="1"/>
  <c r="L51" i="1"/>
  <c r="H51" i="1"/>
  <c r="N50" i="1"/>
  <c r="L50" i="1"/>
  <c r="H50" i="1"/>
  <c r="N49" i="1"/>
  <c r="H49" i="1"/>
  <c r="L49" i="1" s="1"/>
  <c r="N48" i="1"/>
  <c r="H48" i="1"/>
  <c r="L48" i="1" s="1"/>
  <c r="N47" i="1"/>
  <c r="H47" i="1"/>
  <c r="L47" i="1" s="1"/>
  <c r="N46" i="1"/>
  <c r="H46" i="1"/>
  <c r="L46" i="1" s="1"/>
  <c r="N45" i="1"/>
  <c r="H45" i="1"/>
  <c r="L45" i="1" s="1"/>
  <c r="N44" i="1"/>
  <c r="L44" i="1"/>
  <c r="H44" i="1"/>
  <c r="N43" i="1"/>
  <c r="L43" i="1"/>
  <c r="H43" i="1"/>
  <c r="N42" i="1"/>
  <c r="H42" i="1"/>
  <c r="L42" i="1" s="1"/>
  <c r="N41" i="1"/>
  <c r="H41" i="1"/>
  <c r="L41" i="1" s="1"/>
  <c r="N40" i="1"/>
  <c r="H40" i="1"/>
  <c r="L40" i="1" s="1"/>
  <c r="N39" i="1"/>
  <c r="H39" i="1"/>
  <c r="L39" i="1" s="1"/>
  <c r="N38" i="1"/>
  <c r="H38" i="1"/>
  <c r="L38" i="1" s="1"/>
  <c r="N37" i="1"/>
  <c r="H37" i="1"/>
  <c r="L37" i="1" s="1"/>
  <c r="N36" i="1"/>
  <c r="L36" i="1"/>
  <c r="H36" i="1"/>
  <c r="N35" i="1"/>
  <c r="H35" i="1"/>
  <c r="L35" i="1" s="1"/>
  <c r="N34" i="1"/>
  <c r="H34" i="1"/>
  <c r="L34" i="1" s="1"/>
  <c r="N33" i="1"/>
  <c r="H33" i="1"/>
  <c r="L33" i="1" s="1"/>
  <c r="N32" i="1"/>
  <c r="L32" i="1"/>
  <c r="H32" i="1"/>
  <c r="N31" i="1"/>
  <c r="H31" i="1"/>
  <c r="L31" i="1" s="1"/>
  <c r="N30" i="1"/>
  <c r="H30" i="1"/>
  <c r="L30" i="1" s="1"/>
  <c r="N29" i="1"/>
  <c r="H29" i="1"/>
  <c r="L29" i="1" s="1"/>
  <c r="N28" i="1"/>
  <c r="H28" i="1"/>
  <c r="L28" i="1" s="1"/>
  <c r="N27" i="1"/>
  <c r="H27" i="1"/>
  <c r="L27" i="1" s="1"/>
  <c r="N26" i="1"/>
  <c r="H26" i="1"/>
  <c r="L26" i="1" s="1"/>
  <c r="N25" i="1"/>
  <c r="H25" i="1"/>
  <c r="L25" i="1" s="1"/>
  <c r="N24" i="1"/>
  <c r="H24" i="1"/>
  <c r="L24" i="1" s="1"/>
  <c r="N23" i="1"/>
  <c r="H23" i="1"/>
  <c r="L23" i="1" s="1"/>
  <c r="N22" i="1"/>
  <c r="H22" i="1"/>
  <c r="L22" i="1" s="1"/>
  <c r="N21" i="1"/>
  <c r="H21" i="1"/>
  <c r="L21" i="1" s="1"/>
  <c r="N20" i="1"/>
  <c r="H20" i="1"/>
  <c r="L20" i="1" s="1"/>
  <c r="N19" i="1"/>
  <c r="H19" i="1"/>
  <c r="L19" i="1" s="1"/>
  <c r="N18" i="1"/>
  <c r="H18" i="1"/>
  <c r="L18" i="1" s="1"/>
  <c r="N17" i="1"/>
  <c r="H17" i="1"/>
  <c r="L17" i="1" s="1"/>
  <c r="N16" i="1"/>
  <c r="H16" i="1"/>
  <c r="L16" i="1" s="1"/>
  <c r="N15" i="1"/>
  <c r="H15" i="1"/>
  <c r="L15" i="1" s="1"/>
  <c r="N14" i="1"/>
  <c r="H14" i="1"/>
  <c r="L14" i="1" s="1"/>
  <c r="N13" i="1"/>
  <c r="H13" i="1"/>
  <c r="L13" i="1" s="1"/>
  <c r="N12" i="1"/>
  <c r="H12" i="1"/>
  <c r="L12" i="1" s="1"/>
  <c r="N11" i="1"/>
  <c r="H11" i="1"/>
  <c r="L11" i="1" s="1"/>
  <c r="N10" i="1"/>
  <c r="H10" i="1"/>
  <c r="L10" i="1" s="1"/>
  <c r="N9" i="1"/>
  <c r="L9" i="1"/>
  <c r="H9" i="1"/>
  <c r="N8" i="1"/>
  <c r="H8" i="1"/>
  <c r="L8" i="1" s="1"/>
  <c r="N7" i="1"/>
  <c r="H7" i="1"/>
  <c r="L7" i="1" s="1"/>
  <c r="N6" i="1"/>
  <c r="H6" i="1"/>
  <c r="L6" i="1" s="1"/>
  <c r="N5" i="1"/>
  <c r="H5" i="1"/>
  <c r="L5" i="1" s="1"/>
  <c r="N4" i="1"/>
  <c r="H4" i="1"/>
  <c r="L4" i="1" s="1"/>
  <c r="N3" i="1"/>
  <c r="H3" i="1"/>
  <c r="L3" i="1" s="1"/>
  <c r="N2" i="1"/>
  <c r="H2" i="1"/>
  <c r="L2" i="1" s="1"/>
</calcChain>
</file>

<file path=xl/sharedStrings.xml><?xml version="1.0" encoding="utf-8"?>
<sst xmlns="http://schemas.openxmlformats.org/spreadsheetml/2006/main" count="422" uniqueCount="211">
  <si>
    <t>Phase</t>
  </si>
  <si>
    <t>DfE No.</t>
  </si>
  <si>
    <t>School / Academy</t>
  </si>
  <si>
    <t>Within SEND Low Prior Attainment</t>
  </si>
  <si>
    <t>Within Free School Meals (FSM)</t>
  </si>
  <si>
    <t>Within IDACI</t>
  </si>
  <si>
    <t>Within Base £APP</t>
  </si>
  <si>
    <t>Total Notional SEND Budget 22/23</t>
  </si>
  <si>
    <t>Notional SEND Per Pupil 22/23</t>
  </si>
  <si>
    <t>% Overall Rec-Y6 Formula Funding 22/23</t>
  </si>
  <si>
    <t>Notional SEND 21/22</t>
  </si>
  <si>
    <t>Diff vs. 21/22</t>
  </si>
  <si>
    <t>Notional SEND 21/22 Per Pupil</t>
  </si>
  <si>
    <t>PRIMARY</t>
  </si>
  <si>
    <t>Addingham Primary School</t>
  </si>
  <si>
    <t>All Saints' CE Primary School (Bradford)</t>
  </si>
  <si>
    <t>All Saints' CE Primary School (Ilkley)</t>
  </si>
  <si>
    <t>6907 (P)</t>
  </si>
  <si>
    <t>Appleton Academy</t>
  </si>
  <si>
    <t>Ashlands Primary School</t>
  </si>
  <si>
    <t>Atlas School</t>
  </si>
  <si>
    <t>Baildon CE Primary School</t>
  </si>
  <si>
    <t>Bankfoot Primary School</t>
  </si>
  <si>
    <t>Barkerend Primary Leadership Academy</t>
  </si>
  <si>
    <t>Beckfoot Allerton Primary Academy</t>
  </si>
  <si>
    <t>Beckfoot Heaton Primary Academy</t>
  </si>
  <si>
    <t>Beckfoot Nessfield Primary Academy</t>
  </si>
  <si>
    <t>Beckfoot Priestthorpe Primary School</t>
  </si>
  <si>
    <t>Ben Rhydding Primary School</t>
  </si>
  <si>
    <t>Blakehill Primary School</t>
  </si>
  <si>
    <t>Bowling Park Primary School</t>
  </si>
  <si>
    <t>Brackenhill Primary School</t>
  </si>
  <si>
    <t>6906 (P)</t>
  </si>
  <si>
    <t>Bradford Academy</t>
  </si>
  <si>
    <t>6102 (P)</t>
  </si>
  <si>
    <t>Bradford Girls Grammar (Free School)</t>
  </si>
  <si>
    <t>Burley &amp; Woodhead CE Primary School</t>
  </si>
  <si>
    <t>Burley Oaks Primary School</t>
  </si>
  <si>
    <t>Byron Primary Academy</t>
  </si>
  <si>
    <t>Carlton Mills Primary School</t>
  </si>
  <si>
    <t>Carrwood Primary School</t>
  </si>
  <si>
    <t>Cavendish Primary School</t>
  </si>
  <si>
    <t>Christ Church Primary Academy</t>
  </si>
  <si>
    <t>Clayton St John's CE Primary Academy</t>
  </si>
  <si>
    <t>Clayton Village Primary School</t>
  </si>
  <si>
    <t>Copthorne Primary Academy</t>
  </si>
  <si>
    <t>Cottingley Village Primary School</t>
  </si>
  <si>
    <t>Crossflatts Primary School</t>
  </si>
  <si>
    <t>Crossley Hall Primary School</t>
  </si>
  <si>
    <t>Cullingworth Village Primary Academy</t>
  </si>
  <si>
    <t>Denholme Primary Academy</t>
  </si>
  <si>
    <t>6908 (P)</t>
  </si>
  <si>
    <t>Dixons Allerton Academy</t>
  </si>
  <si>
    <t>Dixons Manningham Primary Academy</t>
  </si>
  <si>
    <t>Dixons Marchbank Academy</t>
  </si>
  <si>
    <t>Dixons Music Primary</t>
  </si>
  <si>
    <t>East Morton CE Primary Academy</t>
  </si>
  <si>
    <t>Eastburn Junior and Infant School</t>
  </si>
  <si>
    <t>Eastwood Primary Academy</t>
  </si>
  <si>
    <t>Eldwick Primary School</t>
  </si>
  <si>
    <t>Fagley Primary School</t>
  </si>
  <si>
    <t>Farfield Primary</t>
  </si>
  <si>
    <t>Farnham Primary Academy</t>
  </si>
  <si>
    <t>Fearnville Primary Academy</t>
  </si>
  <si>
    <t>Feversham Primary Academy</t>
  </si>
  <si>
    <t>Foxhill Primary School</t>
  </si>
  <si>
    <t>Frizinghall Primary School</t>
  </si>
  <si>
    <t>Girlington Primary School</t>
  </si>
  <si>
    <t>Glenaire Primary School</t>
  </si>
  <si>
    <t>Green Lane Primary School</t>
  </si>
  <si>
    <t>Greengates Primary School</t>
  </si>
  <si>
    <t>Grove House Primary School</t>
  </si>
  <si>
    <t>Harden Primary Academy</t>
  </si>
  <si>
    <t>Haworth Primary Academy</t>
  </si>
  <si>
    <t>Heaton St Barnabas' CE Primary School</t>
  </si>
  <si>
    <t>High Crags Primary Leadership Academy</t>
  </si>
  <si>
    <t>Hill Top CE Primary School</t>
  </si>
  <si>
    <t>Hollingwood Primary Academy</t>
  </si>
  <si>
    <t>Holybrook Primary Academy</t>
  </si>
  <si>
    <t>Holycroft Primary Academy</t>
  </si>
  <si>
    <t>Home Farm Primary School</t>
  </si>
  <si>
    <t>Horton Grange Primary Academy</t>
  </si>
  <si>
    <t>Horton Park Primary Academy</t>
  </si>
  <si>
    <t>Hoyle Court Primary School</t>
  </si>
  <si>
    <t>Idle CE Primary School</t>
  </si>
  <si>
    <t>Ingrow Primary School</t>
  </si>
  <si>
    <t>Iqra Primary Academy</t>
  </si>
  <si>
    <t>Keelham Primary School</t>
  </si>
  <si>
    <t>Keighley St Andrew's CE Primary School</t>
  </si>
  <si>
    <t>Killinghall Primary School</t>
  </si>
  <si>
    <t>Knowleswood Primary School</t>
  </si>
  <si>
    <t>Lapage Primary School and Nursery</t>
  </si>
  <si>
    <t>Laycock Primary Academy</t>
  </si>
  <si>
    <t>Lees Primary Academy</t>
  </si>
  <si>
    <t>Ley Top Primary School</t>
  </si>
  <si>
    <t>Lidget Green Primary School</t>
  </si>
  <si>
    <t>Lilycroft Primary School</t>
  </si>
  <si>
    <t>Long Lee Primary School</t>
  </si>
  <si>
    <t>Low Ash Primary School</t>
  </si>
  <si>
    <t>Low Moor CE Primary School</t>
  </si>
  <si>
    <t>Lower Fields Primary School</t>
  </si>
  <si>
    <t>Margaret McMillan Primary School</t>
  </si>
  <si>
    <t>Marshfield Primary School</t>
  </si>
  <si>
    <t>Menston Primary School</t>
  </si>
  <si>
    <t>Merlin Top Primary Academy</t>
  </si>
  <si>
    <t>Miriam Lord Community Primary School</t>
  </si>
  <si>
    <t>Myrtle Park Primary School</t>
  </si>
  <si>
    <t>Newby Primary School</t>
  </si>
  <si>
    <t>Newhall Park Primary School</t>
  </si>
  <si>
    <t>Oakworth Primary Academy</t>
  </si>
  <si>
    <t>Oldfield Primary School</t>
  </si>
  <si>
    <t>Our Lady &amp; St Brendan's Catholic Primary School</t>
  </si>
  <si>
    <t>Our Lady of Victories Catholic Primary Academy</t>
  </si>
  <si>
    <t>Oxenhope CE Primary Academy</t>
  </si>
  <si>
    <t>Parkwood Primary School</t>
  </si>
  <si>
    <t>Peel Park Primary School</t>
  </si>
  <si>
    <t>Poplars Farm Primary School</t>
  </si>
  <si>
    <t>Rainbow Primary Leadership Academy</t>
  </si>
  <si>
    <t>Reevy Hill Primary School</t>
  </si>
  <si>
    <t>Riddlesden St Mary's CE Primary</t>
  </si>
  <si>
    <t>Russell Hall Primary School</t>
  </si>
  <si>
    <t>Ryecroft Primary Academy</t>
  </si>
  <si>
    <t>Saltaire Primary School</t>
  </si>
  <si>
    <t>Sandal Primary School and Nursery</t>
  </si>
  <si>
    <t>Sandy Lane Primary School</t>
  </si>
  <si>
    <t>Shibden Head Primary Academy</t>
  </si>
  <si>
    <t>Shipley CE Primary Academy</t>
  </si>
  <si>
    <t>Shirley Manor Primary Academy</t>
  </si>
  <si>
    <t>Silsden Primary School</t>
  </si>
  <si>
    <t>Southmere Primary Academy</t>
  </si>
  <si>
    <t>St Anne's Catholic Primary Academy</t>
  </si>
  <si>
    <t>St Anthony's Catholic Primary School (Clayton)</t>
  </si>
  <si>
    <t>St Anthony's Catholic Primary School (Shipley)</t>
  </si>
  <si>
    <t>St Clare's Catholic Primary School</t>
  </si>
  <si>
    <t>St Columba's Catholic Primary School</t>
  </si>
  <si>
    <t>St Cuthbert &amp; the First Martyrs' Catholic Primary</t>
  </si>
  <si>
    <t>St Francis' Catholic Primary School</t>
  </si>
  <si>
    <t>St James Primary Academy</t>
  </si>
  <si>
    <t>St John The Evangelist Catholic Primary</t>
  </si>
  <si>
    <t>St John's CE Primary School</t>
  </si>
  <si>
    <t>St Joseph's Catholic Primary School (Bingley)</t>
  </si>
  <si>
    <t>St Joseph's Catholic Primary School (Bradford)</t>
  </si>
  <si>
    <t>St Joseph's Catholic Primary, Keighley</t>
  </si>
  <si>
    <t>St Luke's CE Primary School</t>
  </si>
  <si>
    <t xml:space="preserve">St Mary's and St Peter's Catholic </t>
  </si>
  <si>
    <t>St Matthew's Catholic Primary School</t>
  </si>
  <si>
    <t>St Matthew's CE Primary School</t>
  </si>
  <si>
    <t>St Oswald's CE Primary Academy</t>
  </si>
  <si>
    <t>St Paul's CE Primary School</t>
  </si>
  <si>
    <t>St Philip's CE Primary Academy</t>
  </si>
  <si>
    <t>St Stephen's CE Primary School</t>
  </si>
  <si>
    <t>St Walburga's Catholic Primary School</t>
  </si>
  <si>
    <t>St William's Catholic Primary School</t>
  </si>
  <si>
    <t>St Winefride's Catholic Primary</t>
  </si>
  <si>
    <t>Stanbury Village School</t>
  </si>
  <si>
    <t>Steeton Primary School</t>
  </si>
  <si>
    <t>Stocks Lane Primary School</t>
  </si>
  <si>
    <t>Swain House Primary School</t>
  </si>
  <si>
    <t>Thackley Primary School</t>
  </si>
  <si>
    <t>The Co-op Academy Parkland</t>
  </si>
  <si>
    <t>The Co-op Academy Princeville</t>
  </si>
  <si>
    <t>The Sacred Heart Catholic Primary Academy</t>
  </si>
  <si>
    <t>Thornbury Primary Leadership Academy</t>
  </si>
  <si>
    <t>Thornton Primary School</t>
  </si>
  <si>
    <t>Thorpe Primary School</t>
  </si>
  <si>
    <t>Trinity All Saints CE Primary School</t>
  </si>
  <si>
    <t>Victoria Primary School</t>
  </si>
  <si>
    <t>Wellington Primary School</t>
  </si>
  <si>
    <t>Westbourne Primary School</t>
  </si>
  <si>
    <t>Westminster CE Primary Academy</t>
  </si>
  <si>
    <t>Whetley Primary Academy</t>
  </si>
  <si>
    <t>Wibsey Primary School</t>
  </si>
  <si>
    <t>Wilsden Primary School</t>
  </si>
  <si>
    <t>Woodlands Primary Academy</t>
  </si>
  <si>
    <t>Woodside Academy</t>
  </si>
  <si>
    <t>Worth Valley Primary Academy</t>
  </si>
  <si>
    <t>Worthinghead Primary School</t>
  </si>
  <si>
    <t>Wycliffe CE Primary Academy</t>
  </si>
  <si>
    <t>% Overall Y7-Y11 Formula Funding 22/23</t>
  </si>
  <si>
    <t>SECONDARY</t>
  </si>
  <si>
    <t>Beckfoot Academy</t>
  </si>
  <si>
    <t>Beckfoot Oakbank Academy</t>
  </si>
  <si>
    <t>Beckfoot Thornton Academy</t>
  </si>
  <si>
    <t>Beckfoot Upper Heaton Academy</t>
  </si>
  <si>
    <t>Belle Vue Girls' Academy</t>
  </si>
  <si>
    <t>Bingley Grammar School</t>
  </si>
  <si>
    <t>Bradford Forster Academy</t>
  </si>
  <si>
    <t>Bronte Girls' Academy</t>
  </si>
  <si>
    <t>Buttershaw Business &amp; Enterprise College Academy</t>
  </si>
  <si>
    <t>Carlton Bolling College</t>
  </si>
  <si>
    <t>Co-op Academy Grange</t>
  </si>
  <si>
    <t>Dixons City Academy</t>
  </si>
  <si>
    <t>Dixons Cottingley Academy</t>
  </si>
  <si>
    <t>Dixons Kings Academy</t>
  </si>
  <si>
    <t>Dixons McMillan Academy</t>
  </si>
  <si>
    <t>Dixons Trinity Academy</t>
  </si>
  <si>
    <t>Eden Boys Leadership Academy</t>
  </si>
  <si>
    <t>Feversham College</t>
  </si>
  <si>
    <t>Hanson School</t>
  </si>
  <si>
    <t>Ilkley Grammar School</t>
  </si>
  <si>
    <t>Immanuel College Academy</t>
  </si>
  <si>
    <t>Laisterdyke Leadership Academy</t>
  </si>
  <si>
    <t>Oasis Academy Lister Park</t>
  </si>
  <si>
    <t>One In A Million (Free School)</t>
  </si>
  <si>
    <t>Parkside School</t>
  </si>
  <si>
    <t>St Bede's &amp; St Joseph's Catholic College</t>
  </si>
  <si>
    <t>The Holy Family Catholic School</t>
  </si>
  <si>
    <t>Titus Salt School</t>
  </si>
  <si>
    <t>Tong Leadership Academy</t>
  </si>
  <si>
    <t>Trinity Academy Bradford</t>
  </si>
  <si>
    <t>University Academy Keighley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</si>
</sst>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rgb="FF0066FF"/>
      <name val="Arial"/>
      <family val="2"/>
    </font>
    <font>
      <i/>
      <sz val="8"/>
      <color rgb="FF0066FF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3" fontId="3" fillId="0" borderId="1" xfId="2" applyNumberFormat="1" applyFont="1" applyFill="1" applyBorder="1" applyAlignment="1">
      <alignment horizontal="right" wrapText="1"/>
    </xf>
    <xf numFmtId="3" fontId="4" fillId="0" borderId="1" xfId="2" applyNumberFormat="1" applyFont="1" applyFill="1" applyBorder="1" applyAlignment="1">
      <alignment horizontal="right" wrapText="1"/>
    </xf>
    <xf numFmtId="0" fontId="5" fillId="0" borderId="1" xfId="2" applyFont="1" applyFill="1" applyBorder="1" applyAlignment="1">
      <alignment horizontal="right" wrapText="1"/>
    </xf>
    <xf numFmtId="0" fontId="6" fillId="0" borderId="1" xfId="2" applyFont="1" applyFill="1" applyBorder="1"/>
    <xf numFmtId="0" fontId="6" fillId="0" borderId="1" xfId="2" applyFont="1" applyFill="1" applyBorder="1" applyAlignment="1">
      <alignment horizontal="center"/>
    </xf>
    <xf numFmtId="3" fontId="6" fillId="0" borderId="1" xfId="2" applyNumberFormat="1" applyFont="1" applyFill="1" applyBorder="1" applyAlignment="1">
      <alignment horizontal="right"/>
    </xf>
    <xf numFmtId="3" fontId="3" fillId="0" borderId="1" xfId="2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3" fontId="4" fillId="0" borderId="1" xfId="2" applyNumberFormat="1" applyFont="1" applyFill="1" applyBorder="1" applyAlignment="1">
      <alignment horizontal="right"/>
    </xf>
    <xf numFmtId="3" fontId="5" fillId="0" borderId="1" xfId="2" applyNumberFormat="1" applyFont="1" applyFill="1" applyBorder="1" applyAlignment="1">
      <alignment horizontal="right"/>
    </xf>
  </cellXfs>
  <cellStyles count="3">
    <cellStyle name="%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topLeftCell="A88" workbookViewId="0">
      <selection activeCell="Q13" sqref="Q13"/>
    </sheetView>
  </sheetViews>
  <sheetFormatPr defaultRowHeight="15" x14ac:dyDescent="0.25"/>
  <sheetData>
    <row r="1" spans="1:14" ht="57" x14ac:dyDescent="0.2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5" t="s">
        <v>11</v>
      </c>
      <c r="M1" s="4" t="s">
        <v>12</v>
      </c>
      <c r="N1" s="5" t="s">
        <v>11</v>
      </c>
    </row>
    <row r="2" spans="1:14" x14ac:dyDescent="0.25">
      <c r="A2" s="6" t="s">
        <v>13</v>
      </c>
      <c r="B2" s="7">
        <v>2173</v>
      </c>
      <c r="C2" s="6" t="s">
        <v>14</v>
      </c>
      <c r="D2" s="8">
        <v>47823.506890614983</v>
      </c>
      <c r="E2" s="8">
        <v>978.80534571586702</v>
      </c>
      <c r="F2" s="8">
        <v>0</v>
      </c>
      <c r="G2" s="8">
        <v>50005.943629417772</v>
      </c>
      <c r="H2" s="9">
        <f>SUM(D2:G2)</f>
        <v>98808.255865748622</v>
      </c>
      <c r="I2" s="9">
        <v>477.33456939975179</v>
      </c>
      <c r="J2" s="10">
        <v>0.10902849487115414</v>
      </c>
      <c r="K2" s="11">
        <v>96613.030146011399</v>
      </c>
      <c r="L2" s="12">
        <f>H2-K2</f>
        <v>2195.2257197372237</v>
      </c>
      <c r="M2" s="11">
        <v>455.72184031137454</v>
      </c>
      <c r="N2" s="12">
        <f>I2-M2</f>
        <v>21.61272908837725</v>
      </c>
    </row>
    <row r="3" spans="1:14" x14ac:dyDescent="0.25">
      <c r="A3" s="6" t="s">
        <v>13</v>
      </c>
      <c r="B3" s="7">
        <v>3000</v>
      </c>
      <c r="C3" s="6" t="s">
        <v>15</v>
      </c>
      <c r="D3" s="8">
        <v>220356.64382788152</v>
      </c>
      <c r="E3" s="8">
        <v>64408.120781155965</v>
      </c>
      <c r="F3" s="8">
        <v>47053.831600870013</v>
      </c>
      <c r="G3" s="8">
        <v>152916.72617111812</v>
      </c>
      <c r="H3" s="9">
        <f>SUM(D3:G3)</f>
        <v>484735.32238102565</v>
      </c>
      <c r="I3" s="9">
        <v>765.77460091789203</v>
      </c>
      <c r="J3" s="10">
        <v>0.15551130135746818</v>
      </c>
      <c r="K3" s="11">
        <v>489828.36546557705</v>
      </c>
      <c r="L3" s="12">
        <f>H3-K3</f>
        <v>-5093.0430845514056</v>
      </c>
      <c r="M3" s="11">
        <v>783.7253847449233</v>
      </c>
      <c r="N3" s="12">
        <f>I3-M3</f>
        <v>-17.950783827031273</v>
      </c>
    </row>
    <row r="4" spans="1:14" x14ac:dyDescent="0.25">
      <c r="A4" s="6" t="s">
        <v>13</v>
      </c>
      <c r="B4" s="7">
        <v>3026</v>
      </c>
      <c r="C4" s="6" t="s">
        <v>16</v>
      </c>
      <c r="D4" s="8">
        <v>40312.407141469528</v>
      </c>
      <c r="E4" s="8">
        <v>3181.1173735765756</v>
      </c>
      <c r="F4" s="8">
        <v>0</v>
      </c>
      <c r="G4" s="8">
        <v>85275.836237606156</v>
      </c>
      <c r="H4" s="9">
        <f>SUM(D4:G4)</f>
        <v>128769.36075265225</v>
      </c>
      <c r="I4" s="9">
        <v>364.78572451176274</v>
      </c>
      <c r="J4" s="10">
        <v>8.3596871611688592E-2</v>
      </c>
      <c r="K4" s="11">
        <v>123797.02339108463</v>
      </c>
      <c r="L4" s="12">
        <f>H4-K4</f>
        <v>4972.3373615676246</v>
      </c>
      <c r="M4" s="11">
        <v>369.54335340622276</v>
      </c>
      <c r="N4" s="12">
        <f>I4-M4</f>
        <v>-4.7576288944600265</v>
      </c>
    </row>
    <row r="5" spans="1:14" x14ac:dyDescent="0.25">
      <c r="A5" s="6" t="s">
        <v>13</v>
      </c>
      <c r="B5" s="7" t="s">
        <v>17</v>
      </c>
      <c r="C5" s="6" t="s">
        <v>18</v>
      </c>
      <c r="D5" s="8">
        <v>88118.286811280967</v>
      </c>
      <c r="E5" s="8">
        <v>46225.467553336544</v>
      </c>
      <c r="F5" s="8">
        <v>32234.308755922517</v>
      </c>
      <c r="G5" s="8">
        <v>87691.582306660159</v>
      </c>
      <c r="H5" s="9">
        <f>SUM(D5:G5)</f>
        <v>254269.64542720019</v>
      </c>
      <c r="I5" s="9">
        <v>700.46734277465612</v>
      </c>
      <c r="J5" s="10">
        <v>0.1579660421994247</v>
      </c>
      <c r="K5" s="11">
        <v>275027.97519304388</v>
      </c>
      <c r="L5" s="12">
        <f>H5-K5</f>
        <v>-20758.329765843693</v>
      </c>
      <c r="M5" s="11">
        <v>696.27335491909844</v>
      </c>
      <c r="N5" s="12">
        <f>I5-M5</f>
        <v>4.1939878555576797</v>
      </c>
    </row>
    <row r="6" spans="1:14" x14ac:dyDescent="0.25">
      <c r="A6" s="6" t="s">
        <v>13</v>
      </c>
      <c r="B6" s="7">
        <v>2150</v>
      </c>
      <c r="C6" s="6" t="s">
        <v>19</v>
      </c>
      <c r="D6" s="8">
        <v>65374.530107794337</v>
      </c>
      <c r="E6" s="8">
        <v>6526.1384724971431</v>
      </c>
      <c r="F6" s="8">
        <v>49.394357639499532</v>
      </c>
      <c r="G6" s="8">
        <v>83343.239382362954</v>
      </c>
      <c r="H6" s="9">
        <f>SUM(D6:G6)</f>
        <v>155293.30232029391</v>
      </c>
      <c r="I6" s="9">
        <v>450.12551397186638</v>
      </c>
      <c r="J6" s="10">
        <v>0.10279441219889641</v>
      </c>
      <c r="K6" s="11">
        <v>158028.216217576</v>
      </c>
      <c r="L6" s="12">
        <f>H6-K6</f>
        <v>-2734.9138972820947</v>
      </c>
      <c r="M6" s="11">
        <v>440.19001731915318</v>
      </c>
      <c r="N6" s="12">
        <f>I6-M6</f>
        <v>9.9354966527131978</v>
      </c>
    </row>
    <row r="7" spans="1:14" x14ac:dyDescent="0.25">
      <c r="A7" s="6" t="s">
        <v>13</v>
      </c>
      <c r="B7" s="7">
        <v>2184</v>
      </c>
      <c r="C7" s="6" t="s">
        <v>20</v>
      </c>
      <c r="D7" s="8">
        <v>78410.909751645871</v>
      </c>
      <c r="E7" s="8">
        <v>14660.424227392858</v>
      </c>
      <c r="F7" s="8">
        <v>15849.542210639507</v>
      </c>
      <c r="G7" s="8">
        <v>46623.899132742175</v>
      </c>
      <c r="H7" s="9">
        <f>SUM(D7:G7)</f>
        <v>155544.77532242041</v>
      </c>
      <c r="I7" s="9">
        <v>805.93147835450986</v>
      </c>
      <c r="J7" s="10">
        <v>0.15364314686717409</v>
      </c>
      <c r="K7" s="11">
        <v>144615.8544752186</v>
      </c>
      <c r="L7" s="12">
        <f>H7-K7</f>
        <v>10928.920847201807</v>
      </c>
      <c r="M7" s="11">
        <v>785.95573084357932</v>
      </c>
      <c r="N7" s="12">
        <f>I7-M7</f>
        <v>19.975747510930546</v>
      </c>
    </row>
    <row r="8" spans="1:14" x14ac:dyDescent="0.25">
      <c r="A8" s="6" t="s">
        <v>13</v>
      </c>
      <c r="B8" s="7">
        <v>3360</v>
      </c>
      <c r="C8" s="6" t="s">
        <v>21</v>
      </c>
      <c r="D8" s="8">
        <v>69621.705872737832</v>
      </c>
      <c r="E8" s="8">
        <v>6145.2354488105202</v>
      </c>
      <c r="F8" s="8">
        <v>3282.4795849521984</v>
      </c>
      <c r="G8" s="8">
        <v>100736.61107955175</v>
      </c>
      <c r="H8" s="9">
        <f>SUM(D8:G8)</f>
        <v>179786.03198605229</v>
      </c>
      <c r="I8" s="9">
        <v>431.1415635157129</v>
      </c>
      <c r="J8" s="10">
        <v>0.10072582685692083</v>
      </c>
      <c r="K8" s="11">
        <v>183202.27602575754</v>
      </c>
      <c r="L8" s="12">
        <f>H8-K8</f>
        <v>-3416.244039705256</v>
      </c>
      <c r="M8" s="11">
        <v>437.23693562233302</v>
      </c>
      <c r="N8" s="12">
        <f>I8-M8</f>
        <v>-6.0953721066201183</v>
      </c>
    </row>
    <row r="9" spans="1:14" x14ac:dyDescent="0.25">
      <c r="A9" s="6" t="s">
        <v>13</v>
      </c>
      <c r="B9" s="7">
        <v>2102</v>
      </c>
      <c r="C9" s="6" t="s">
        <v>22</v>
      </c>
      <c r="D9" s="8">
        <v>59173.488589953107</v>
      </c>
      <c r="E9" s="8">
        <v>11256.261475732497</v>
      </c>
      <c r="F9" s="8">
        <v>20107.993955425361</v>
      </c>
      <c r="G9" s="8">
        <v>51455.391270850174</v>
      </c>
      <c r="H9" s="9">
        <f>SUM(D9:G9)</f>
        <v>141993.13529196114</v>
      </c>
      <c r="I9" s="9">
        <v>666.63443799042784</v>
      </c>
      <c r="J9" s="10">
        <v>0.13126554497791151</v>
      </c>
      <c r="K9" s="11">
        <v>135195.97791442796</v>
      </c>
      <c r="L9" s="12">
        <f>H9-K9</f>
        <v>6797.1573775331781</v>
      </c>
      <c r="M9" s="11">
        <v>631.75690614218672</v>
      </c>
      <c r="N9" s="12">
        <f>I9-M9</f>
        <v>34.877531848241119</v>
      </c>
    </row>
    <row r="10" spans="1:14" x14ac:dyDescent="0.25">
      <c r="A10" s="6" t="s">
        <v>13</v>
      </c>
      <c r="B10" s="7">
        <v>2020</v>
      </c>
      <c r="C10" s="6" t="s">
        <v>23</v>
      </c>
      <c r="D10" s="8">
        <v>197679.95278152096</v>
      </c>
      <c r="E10" s="8">
        <v>40401.514923488925</v>
      </c>
      <c r="F10" s="8">
        <v>40145.109562055011</v>
      </c>
      <c r="G10" s="8">
        <v>121753.60188032153</v>
      </c>
      <c r="H10" s="9">
        <f>SUM(D10:G10)</f>
        <v>399980.1791473864</v>
      </c>
      <c r="I10" s="9">
        <v>793.6114665622747</v>
      </c>
      <c r="J10" s="10">
        <v>0.16331908408244988</v>
      </c>
      <c r="K10" s="11">
        <v>392556.39783039532</v>
      </c>
      <c r="L10" s="12">
        <f>H10-K10</f>
        <v>7423.7813169910805</v>
      </c>
      <c r="M10" s="11">
        <v>811.06693766610601</v>
      </c>
      <c r="N10" s="12">
        <f>I10-M10</f>
        <v>-17.455471103831314</v>
      </c>
    </row>
    <row r="11" spans="1:14" x14ac:dyDescent="0.25">
      <c r="A11" s="6" t="s">
        <v>13</v>
      </c>
      <c r="B11" s="7">
        <v>2001</v>
      </c>
      <c r="C11" s="6" t="s">
        <v>24</v>
      </c>
      <c r="D11" s="8">
        <v>137461.13982406777</v>
      </c>
      <c r="E11" s="8">
        <v>25170.085902939969</v>
      </c>
      <c r="F11" s="8">
        <v>32815.826483168297</v>
      </c>
      <c r="G11" s="8">
        <v>95421.969727632953</v>
      </c>
      <c r="H11" s="9">
        <f>SUM(D11:G11)</f>
        <v>290869.02193780895</v>
      </c>
      <c r="I11" s="9">
        <v>736.37727072863026</v>
      </c>
      <c r="J11" s="10">
        <v>0.16096000418861325</v>
      </c>
      <c r="K11" s="11">
        <v>287807.10410117911</v>
      </c>
      <c r="L11" s="12">
        <f>H11-K11</f>
        <v>3061.9178366298438</v>
      </c>
      <c r="M11" s="11">
        <v>700.26059392014383</v>
      </c>
      <c r="N11" s="12">
        <f>I11-M11</f>
        <v>36.116676808486432</v>
      </c>
    </row>
    <row r="12" spans="1:14" x14ac:dyDescent="0.25">
      <c r="A12" s="6" t="s">
        <v>13</v>
      </c>
      <c r="B12" s="7">
        <v>2038</v>
      </c>
      <c r="C12" s="6" t="s">
        <v>25</v>
      </c>
      <c r="D12" s="8">
        <v>218096.36556430493</v>
      </c>
      <c r="E12" s="8">
        <v>53130.200546346299</v>
      </c>
      <c r="F12" s="8">
        <v>49333.737291487458</v>
      </c>
      <c r="G12" s="8">
        <v>151950.42774349652</v>
      </c>
      <c r="H12" s="9">
        <f>SUM(D12:G12)</f>
        <v>472510.73114563525</v>
      </c>
      <c r="I12" s="9">
        <v>751.20942948431673</v>
      </c>
      <c r="J12" s="10">
        <v>0.15971495560713453</v>
      </c>
      <c r="K12" s="11">
        <v>481176.91109485761</v>
      </c>
      <c r="L12" s="12">
        <f>H12-K12</f>
        <v>-8666.1799492223654</v>
      </c>
      <c r="M12" s="11">
        <v>755.37976623996485</v>
      </c>
      <c r="N12" s="12">
        <f>I12-M12</f>
        <v>-4.1703367556481226</v>
      </c>
    </row>
    <row r="13" spans="1:14" x14ac:dyDescent="0.25">
      <c r="A13" s="6" t="s">
        <v>13</v>
      </c>
      <c r="B13" s="7">
        <v>2170</v>
      </c>
      <c r="C13" s="6" t="s">
        <v>26</v>
      </c>
      <c r="D13" s="8">
        <v>110853.34908309371</v>
      </c>
      <c r="E13" s="8">
        <v>14650.699436142695</v>
      </c>
      <c r="F13" s="8">
        <v>12483.026076517761</v>
      </c>
      <c r="G13" s="8">
        <v>75129.702747579358</v>
      </c>
      <c r="H13" s="9">
        <f>SUM(D13:G13)</f>
        <v>213116.77734333352</v>
      </c>
      <c r="I13" s="9">
        <v>685.26294965702084</v>
      </c>
      <c r="J13" s="10">
        <v>0.15519840802462664</v>
      </c>
      <c r="K13" s="11">
        <v>205103.40663936411</v>
      </c>
      <c r="L13" s="12">
        <f>H13-K13</f>
        <v>8013.3707039694127</v>
      </c>
      <c r="M13" s="11">
        <v>627.22754323964557</v>
      </c>
      <c r="N13" s="12">
        <f>I13-M13</f>
        <v>58.03540641737527</v>
      </c>
    </row>
    <row r="14" spans="1:14" x14ac:dyDescent="0.25">
      <c r="A14" s="6" t="s">
        <v>13</v>
      </c>
      <c r="B14" s="7">
        <v>2115</v>
      </c>
      <c r="C14" s="6" t="s">
        <v>27</v>
      </c>
      <c r="D14" s="8">
        <v>46357.961541825207</v>
      </c>
      <c r="E14" s="8">
        <v>8266.749865586271</v>
      </c>
      <c r="F14" s="8">
        <v>3727.028803707693</v>
      </c>
      <c r="G14" s="8">
        <v>45416.026098215174</v>
      </c>
      <c r="H14" s="9">
        <f>SUM(D14:G14)</f>
        <v>103767.76630933434</v>
      </c>
      <c r="I14" s="9">
        <v>551.95620377305499</v>
      </c>
      <c r="J14" s="10">
        <v>0.1193387499000946</v>
      </c>
      <c r="K14" s="11">
        <v>108242.01495604815</v>
      </c>
      <c r="L14" s="12">
        <f>H14-K14</f>
        <v>-4474.2486467138078</v>
      </c>
      <c r="M14" s="11">
        <v>560.8394557308194</v>
      </c>
      <c r="N14" s="12">
        <f>I14-M14</f>
        <v>-8.8832519577644007</v>
      </c>
    </row>
    <row r="15" spans="1:14" x14ac:dyDescent="0.25">
      <c r="A15" s="6" t="s">
        <v>13</v>
      </c>
      <c r="B15" s="7">
        <v>2166</v>
      </c>
      <c r="C15" s="6" t="s">
        <v>28</v>
      </c>
      <c r="D15" s="8">
        <v>37017.090618187431</v>
      </c>
      <c r="E15" s="8">
        <v>2827.916387976295</v>
      </c>
      <c r="F15" s="8">
        <v>60.620348012113055</v>
      </c>
      <c r="G15" s="8">
        <v>46865.473739647576</v>
      </c>
      <c r="H15" s="9">
        <f>SUM(D15:G15)</f>
        <v>86771.10109382341</v>
      </c>
      <c r="I15" s="9">
        <v>447.27371697847121</v>
      </c>
      <c r="J15" s="10">
        <v>0.10215984757315857</v>
      </c>
      <c r="K15" s="11">
        <v>85414.661687553045</v>
      </c>
      <c r="L15" s="12">
        <f>H15-K15</f>
        <v>1356.439406270365</v>
      </c>
      <c r="M15" s="11">
        <v>454.33330684868639</v>
      </c>
      <c r="N15" s="12">
        <f>I15-M15</f>
        <v>-7.0595898702151771</v>
      </c>
    </row>
    <row r="16" spans="1:14" x14ac:dyDescent="0.25">
      <c r="A16" s="6" t="s">
        <v>13</v>
      </c>
      <c r="B16" s="7">
        <v>2062</v>
      </c>
      <c r="C16" s="6" t="s">
        <v>29</v>
      </c>
      <c r="D16" s="8">
        <v>114281.615466684</v>
      </c>
      <c r="E16" s="8">
        <v>12514.979852273875</v>
      </c>
      <c r="F16" s="8">
        <v>15375.482419857044</v>
      </c>
      <c r="G16" s="8">
        <v>99770.312651930159</v>
      </c>
      <c r="H16" s="9">
        <f>SUM(D16:G16)</f>
        <v>241942.39039074507</v>
      </c>
      <c r="I16" s="9">
        <v>585.81692588558133</v>
      </c>
      <c r="J16" s="10">
        <v>0.13471142362674104</v>
      </c>
      <c r="K16" s="11">
        <v>252006.66574366979</v>
      </c>
      <c r="L16" s="12">
        <f>H16-K16</f>
        <v>-10064.275352924713</v>
      </c>
      <c r="M16" s="11">
        <v>601.44788960303049</v>
      </c>
      <c r="N16" s="12">
        <f>I16-M16</f>
        <v>-15.630963717449163</v>
      </c>
    </row>
    <row r="17" spans="1:14" x14ac:dyDescent="0.25">
      <c r="A17" s="6" t="s">
        <v>13</v>
      </c>
      <c r="B17" s="7">
        <v>2075</v>
      </c>
      <c r="C17" s="6" t="s">
        <v>30</v>
      </c>
      <c r="D17" s="8">
        <v>312046.06499362329</v>
      </c>
      <c r="E17" s="8">
        <v>70584.79304388797</v>
      </c>
      <c r="F17" s="8">
        <v>54522.390041709499</v>
      </c>
      <c r="G17" s="8">
        <v>148326.80863991551</v>
      </c>
      <c r="H17" s="9">
        <f>SUM(D17:G17)</f>
        <v>585480.05671913631</v>
      </c>
      <c r="I17" s="9">
        <v>953.55058097579206</v>
      </c>
      <c r="J17" s="10">
        <v>0.18386943767636718</v>
      </c>
      <c r="K17" s="11">
        <v>549184.56115394982</v>
      </c>
      <c r="L17" s="12">
        <f>H17-K17</f>
        <v>36295.495565186488</v>
      </c>
      <c r="M17" s="11">
        <v>894.43739601620496</v>
      </c>
      <c r="N17" s="12">
        <f>I17-M17</f>
        <v>59.113184959587102</v>
      </c>
    </row>
    <row r="18" spans="1:14" x14ac:dyDescent="0.25">
      <c r="A18" s="6" t="s">
        <v>13</v>
      </c>
      <c r="B18" s="7">
        <v>2107</v>
      </c>
      <c r="C18" s="6" t="s">
        <v>31</v>
      </c>
      <c r="D18" s="8">
        <v>168351.73196802553</v>
      </c>
      <c r="E18" s="8">
        <v>26333.325964107768</v>
      </c>
      <c r="F18" s="8">
        <v>28102.989259547488</v>
      </c>
      <c r="G18" s="8">
        <v>94697.245906916738</v>
      </c>
      <c r="H18" s="9">
        <f>SUM(D18:G18)</f>
        <v>317485.29309859755</v>
      </c>
      <c r="I18" s="9">
        <v>809.91146198621823</v>
      </c>
      <c r="J18" s="10">
        <v>0.16462073283244075</v>
      </c>
      <c r="K18" s="11">
        <v>332014.2977755905</v>
      </c>
      <c r="L18" s="12">
        <f>H18-K18</f>
        <v>-14529.004676992947</v>
      </c>
      <c r="M18" s="11">
        <v>827.96582986431542</v>
      </c>
      <c r="N18" s="12">
        <f>I18-M18</f>
        <v>-18.054367878097196</v>
      </c>
    </row>
    <row r="19" spans="1:14" x14ac:dyDescent="0.25">
      <c r="A19" s="6" t="s">
        <v>13</v>
      </c>
      <c r="B19" s="7" t="s">
        <v>32</v>
      </c>
      <c r="C19" s="6" t="s">
        <v>33</v>
      </c>
      <c r="D19" s="8">
        <v>208957.8723555872</v>
      </c>
      <c r="E19" s="8">
        <v>43233.64744001627</v>
      </c>
      <c r="F19" s="8">
        <v>29820.720825810607</v>
      </c>
      <c r="G19" s="8">
        <v>100495.03647264634</v>
      </c>
      <c r="H19" s="9">
        <f>SUM(D19:G19)</f>
        <v>382507.27709406044</v>
      </c>
      <c r="I19" s="9">
        <v>919.48864686072216</v>
      </c>
      <c r="J19" s="10">
        <v>0.20167523160174605</v>
      </c>
      <c r="K19" s="11">
        <v>369314.13760392508</v>
      </c>
      <c r="L19" s="12">
        <f>H19-K19</f>
        <v>13193.139490135363</v>
      </c>
      <c r="M19" s="11">
        <v>883.52664498546665</v>
      </c>
      <c r="N19" s="12">
        <f>I19-M19</f>
        <v>35.96200187525551</v>
      </c>
    </row>
    <row r="20" spans="1:14" x14ac:dyDescent="0.25">
      <c r="A20" s="6" t="s">
        <v>13</v>
      </c>
      <c r="B20" s="7" t="s">
        <v>34</v>
      </c>
      <c r="C20" s="6" t="s">
        <v>35</v>
      </c>
      <c r="D20" s="8">
        <v>102111.66032942725</v>
      </c>
      <c r="E20" s="8">
        <v>23819.135747868848</v>
      </c>
      <c r="F20" s="8">
        <v>21192.42462541983</v>
      </c>
      <c r="G20" s="8">
        <v>91556.776017146563</v>
      </c>
      <c r="H20" s="9">
        <f>SUM(D20:G20)</f>
        <v>238679.99671986248</v>
      </c>
      <c r="I20" s="9">
        <v>629.76252432681383</v>
      </c>
      <c r="J20" s="10">
        <v>0.15452231062288638</v>
      </c>
      <c r="K20" s="11">
        <v>238200.01956303461</v>
      </c>
      <c r="L20" s="12">
        <f>H20-K20</f>
        <v>479.97715682786657</v>
      </c>
      <c r="M20" s="11">
        <v>617.0984962772917</v>
      </c>
      <c r="N20" s="12">
        <f>I20-M20</f>
        <v>12.66402804952213</v>
      </c>
    </row>
    <row r="21" spans="1:14" x14ac:dyDescent="0.25">
      <c r="A21" s="6" t="s">
        <v>13</v>
      </c>
      <c r="B21" s="7">
        <v>3031</v>
      </c>
      <c r="C21" s="6" t="s">
        <v>36</v>
      </c>
      <c r="D21" s="8">
        <v>37327.360311116769</v>
      </c>
      <c r="E21" s="8">
        <v>978.80534571586804</v>
      </c>
      <c r="F21" s="8">
        <v>0</v>
      </c>
      <c r="G21" s="8">
        <v>49522.794415606972</v>
      </c>
      <c r="H21" s="9">
        <f>SUM(D21:G21)</f>
        <v>87828.9600724396</v>
      </c>
      <c r="I21" s="9">
        <v>428.43395157287608</v>
      </c>
      <c r="J21" s="10">
        <v>9.841730931693915E-2</v>
      </c>
      <c r="K21" s="11">
        <v>88855.122331692342</v>
      </c>
      <c r="L21" s="12">
        <f>H21-K21</f>
        <v>-1026.1622592527419</v>
      </c>
      <c r="M21" s="11">
        <v>437.70996222508541</v>
      </c>
      <c r="N21" s="12">
        <f>I21-M21</f>
        <v>-9.2760106522093224</v>
      </c>
    </row>
    <row r="22" spans="1:14" x14ac:dyDescent="0.25">
      <c r="A22" s="6" t="s">
        <v>13</v>
      </c>
      <c r="B22" s="7">
        <v>2203</v>
      </c>
      <c r="C22" s="6" t="s">
        <v>37</v>
      </c>
      <c r="D22" s="8">
        <v>83128.339278486703</v>
      </c>
      <c r="E22" s="8">
        <v>4568.5277810654025</v>
      </c>
      <c r="F22" s="8">
        <v>60.620348012112956</v>
      </c>
      <c r="G22" s="8">
        <v>98804.014224308543</v>
      </c>
      <c r="H22" s="9">
        <f>SUM(D22:G22)</f>
        <v>186561.50163187279</v>
      </c>
      <c r="I22" s="9">
        <v>456.14059078697505</v>
      </c>
      <c r="J22" s="10">
        <v>0.10478151782123639</v>
      </c>
      <c r="K22" s="11">
        <v>185432.02350238824</v>
      </c>
      <c r="L22" s="12">
        <f>H22-K22</f>
        <v>1129.4781294845452</v>
      </c>
      <c r="M22" s="11">
        <v>451.17280657515386</v>
      </c>
      <c r="N22" s="12">
        <f>I22-M22</f>
        <v>4.967784211821197</v>
      </c>
    </row>
    <row r="23" spans="1:14" x14ac:dyDescent="0.25">
      <c r="A23" s="6" t="s">
        <v>13</v>
      </c>
      <c r="B23" s="7">
        <v>2036</v>
      </c>
      <c r="C23" s="6" t="s">
        <v>38</v>
      </c>
      <c r="D23" s="8">
        <v>239132.43652863582</v>
      </c>
      <c r="E23" s="8">
        <v>45244.353704446658</v>
      </c>
      <c r="F23" s="8">
        <v>43792.181226267567</v>
      </c>
      <c r="G23" s="8">
        <v>148085.23403301011</v>
      </c>
      <c r="H23" s="9">
        <f>SUM(D23:G23)</f>
        <v>476254.20549236017</v>
      </c>
      <c r="I23" s="9">
        <v>776.92366311967407</v>
      </c>
      <c r="J23" s="10">
        <v>0.1651538525529111</v>
      </c>
      <c r="K23" s="11">
        <v>458323.06805280456</v>
      </c>
      <c r="L23" s="12">
        <f>H23-K23</f>
        <v>17931.137439555605</v>
      </c>
      <c r="M23" s="11">
        <v>747.67221542056211</v>
      </c>
      <c r="N23" s="12">
        <f>I23-M23</f>
        <v>29.251447699111964</v>
      </c>
    </row>
    <row r="24" spans="1:14" x14ac:dyDescent="0.25">
      <c r="A24" s="6" t="s">
        <v>13</v>
      </c>
      <c r="B24" s="7">
        <v>2002</v>
      </c>
      <c r="C24" s="6" t="s">
        <v>39</v>
      </c>
      <c r="D24" s="8">
        <v>128184.3771871162</v>
      </c>
      <c r="E24" s="8">
        <v>22832.278406546495</v>
      </c>
      <c r="F24" s="8">
        <v>17506.310891778103</v>
      </c>
      <c r="G24" s="8">
        <v>70781.359823282168</v>
      </c>
      <c r="H24" s="9">
        <f>SUM(D24:G24)</f>
        <v>239304.32630872296</v>
      </c>
      <c r="I24" s="9">
        <v>816.73831504683596</v>
      </c>
      <c r="J24" s="10">
        <v>0.16435930221070691</v>
      </c>
      <c r="K24" s="11">
        <v>243923.07008936832</v>
      </c>
      <c r="L24" s="12">
        <f>H24-K24</f>
        <v>-4618.7437806453672</v>
      </c>
      <c r="M24" s="11">
        <v>771.90844964989981</v>
      </c>
      <c r="N24" s="12">
        <f>I24-M24</f>
        <v>44.829865396936157</v>
      </c>
    </row>
    <row r="25" spans="1:14" x14ac:dyDescent="0.25">
      <c r="A25" s="6" t="s">
        <v>13</v>
      </c>
      <c r="B25" s="7">
        <v>2087</v>
      </c>
      <c r="C25" s="6" t="s">
        <v>40</v>
      </c>
      <c r="D25" s="8">
        <v>143230.39351183275</v>
      </c>
      <c r="E25" s="8">
        <v>44429.452084074794</v>
      </c>
      <c r="F25" s="8">
        <v>34942.017633796895</v>
      </c>
      <c r="G25" s="8">
        <v>70056.636002565967</v>
      </c>
      <c r="H25" s="9">
        <f>SUM(D25:G25)</f>
        <v>292658.49923227041</v>
      </c>
      <c r="I25" s="9">
        <v>1009.1672387319669</v>
      </c>
      <c r="J25" s="10">
        <v>0.17524225429288862</v>
      </c>
      <c r="K25" s="11">
        <v>305801.53332607693</v>
      </c>
      <c r="L25" s="12">
        <f>H25-K25</f>
        <v>-13143.03409380652</v>
      </c>
      <c r="M25" s="11">
        <v>973.89023352253798</v>
      </c>
      <c r="N25" s="12">
        <f>I25-M25</f>
        <v>35.277005209428921</v>
      </c>
    </row>
    <row r="26" spans="1:14" x14ac:dyDescent="0.25">
      <c r="A26" s="6" t="s">
        <v>13</v>
      </c>
      <c r="B26" s="7">
        <v>2094</v>
      </c>
      <c r="C26" s="6" t="s">
        <v>41</v>
      </c>
      <c r="D26" s="8">
        <v>178334.73588968223</v>
      </c>
      <c r="E26" s="8">
        <v>48734.226424204076</v>
      </c>
      <c r="F26" s="8">
        <v>35102.735945121785</v>
      </c>
      <c r="G26" s="8">
        <v>100495.03647264634</v>
      </c>
      <c r="H26" s="9">
        <f>SUM(D26:G26)</f>
        <v>362666.7347316544</v>
      </c>
      <c r="I26" s="9">
        <v>871.7950354126308</v>
      </c>
      <c r="J26" s="10">
        <v>0.17661666143224494</v>
      </c>
      <c r="K26" s="11">
        <v>362342.43083694158</v>
      </c>
      <c r="L26" s="12">
        <f>H26-K26</f>
        <v>324.30389471282251</v>
      </c>
      <c r="M26" s="11">
        <v>877.34244754707402</v>
      </c>
      <c r="N26" s="12">
        <f>I26-M26</f>
        <v>-5.5474121344432206</v>
      </c>
    </row>
    <row r="27" spans="1:14" x14ac:dyDescent="0.25">
      <c r="A27" s="6" t="s">
        <v>13</v>
      </c>
      <c r="B27" s="7">
        <v>2013</v>
      </c>
      <c r="C27" s="6" t="s">
        <v>42</v>
      </c>
      <c r="D27" s="8">
        <v>53044.143600008036</v>
      </c>
      <c r="E27" s="8">
        <v>22812.628364066633</v>
      </c>
      <c r="F27" s="8">
        <v>13980.848410052897</v>
      </c>
      <c r="G27" s="8">
        <v>42033.981601539577</v>
      </c>
      <c r="H27" s="9">
        <f>SUM(D27:G27)</f>
        <v>131871.60197566714</v>
      </c>
      <c r="I27" s="9">
        <v>757.88276997509854</v>
      </c>
      <c r="J27" s="10">
        <v>0.13900910778896966</v>
      </c>
      <c r="K27" s="11">
        <v>138430.32606194032</v>
      </c>
      <c r="L27" s="12">
        <f>H27-K27</f>
        <v>-6558.7240862731705</v>
      </c>
      <c r="M27" s="11">
        <v>756.44986919093071</v>
      </c>
      <c r="N27" s="12">
        <f>I27-M27</f>
        <v>1.4329007841678276</v>
      </c>
    </row>
    <row r="28" spans="1:14" x14ac:dyDescent="0.25">
      <c r="A28" s="6" t="s">
        <v>13</v>
      </c>
      <c r="B28" s="7">
        <v>3024</v>
      </c>
      <c r="C28" s="6" t="s">
        <v>43</v>
      </c>
      <c r="D28" s="8">
        <v>148650.6906046737</v>
      </c>
      <c r="E28" s="8">
        <v>29555.766134906386</v>
      </c>
      <c r="F28" s="8">
        <v>14607.258672844753</v>
      </c>
      <c r="G28" s="8">
        <v>89382.604554997946</v>
      </c>
      <c r="H28" s="9">
        <f>SUM(D28:G28)</f>
        <v>282196.31996742281</v>
      </c>
      <c r="I28" s="9">
        <v>762.69275666871033</v>
      </c>
      <c r="J28" s="10">
        <v>0.16790071077045993</v>
      </c>
      <c r="K28" s="11">
        <v>281682.16443902627</v>
      </c>
      <c r="L28" s="12">
        <f>H28-K28</f>
        <v>514.15552839654265</v>
      </c>
      <c r="M28" s="11">
        <v>709.52686256681682</v>
      </c>
      <c r="N28" s="12">
        <f>I28-M28</f>
        <v>53.165894101893514</v>
      </c>
    </row>
    <row r="29" spans="1:14" x14ac:dyDescent="0.25">
      <c r="A29" s="6" t="s">
        <v>13</v>
      </c>
      <c r="B29" s="7">
        <v>2015</v>
      </c>
      <c r="C29" s="6" t="s">
        <v>44</v>
      </c>
      <c r="D29" s="8">
        <v>90616.50749498581</v>
      </c>
      <c r="E29" s="8">
        <v>9354.0548604734249</v>
      </c>
      <c r="F29" s="8">
        <v>6389.8337200916176</v>
      </c>
      <c r="G29" s="8">
        <v>50247.518236323172</v>
      </c>
      <c r="H29" s="9">
        <f>SUM(D29:G29)</f>
        <v>156607.91431187402</v>
      </c>
      <c r="I29" s="9">
        <v>752.92266496093282</v>
      </c>
      <c r="J29" s="10">
        <v>0.15018968182250217</v>
      </c>
      <c r="K29" s="11">
        <v>152743.20371159306</v>
      </c>
      <c r="L29" s="12">
        <f>H29-K29</f>
        <v>3864.7106002809596</v>
      </c>
      <c r="M29" s="11">
        <v>710.43350563531658</v>
      </c>
      <c r="N29" s="12">
        <f>I29-M29</f>
        <v>42.489159325616242</v>
      </c>
    </row>
    <row r="30" spans="1:14" x14ac:dyDescent="0.25">
      <c r="A30" s="6" t="s">
        <v>13</v>
      </c>
      <c r="B30" s="7">
        <v>2186</v>
      </c>
      <c r="C30" s="6" t="s">
        <v>45</v>
      </c>
      <c r="D30" s="8">
        <v>211675.06948968727</v>
      </c>
      <c r="E30" s="8">
        <v>24280.836382640427</v>
      </c>
      <c r="F30" s="8">
        <v>28298.476531284188</v>
      </c>
      <c r="G30" s="8">
        <v>102910.78254170035</v>
      </c>
      <c r="H30" s="9">
        <f>SUM(D30:G30)</f>
        <v>367165.16494531225</v>
      </c>
      <c r="I30" s="9">
        <v>861.89005855707103</v>
      </c>
      <c r="J30" s="10">
        <v>0.17784388687311115</v>
      </c>
      <c r="K30" s="11">
        <v>360901.55592134286</v>
      </c>
      <c r="L30" s="12">
        <f>H30-K30</f>
        <v>6263.6090239693876</v>
      </c>
      <c r="M30" s="11">
        <v>859.28941886034011</v>
      </c>
      <c r="N30" s="12">
        <f>I30-M30</f>
        <v>2.6006396967309229</v>
      </c>
    </row>
    <row r="31" spans="1:14" x14ac:dyDescent="0.25">
      <c r="A31" s="6" t="s">
        <v>13</v>
      </c>
      <c r="B31" s="7">
        <v>2110</v>
      </c>
      <c r="C31" s="6" t="s">
        <v>46</v>
      </c>
      <c r="D31" s="8">
        <v>67778.183815039185</v>
      </c>
      <c r="E31" s="8">
        <v>15009.887636426036</v>
      </c>
      <c r="F31" s="8">
        <v>11212.519184166395</v>
      </c>
      <c r="G31" s="8">
        <v>100253.46186574094</v>
      </c>
      <c r="H31" s="9">
        <f>SUM(D31:G31)</f>
        <v>194254.05250137256</v>
      </c>
      <c r="I31" s="9">
        <v>468.08205422017483</v>
      </c>
      <c r="J31" s="10">
        <v>0.10755615504671331</v>
      </c>
      <c r="K31" s="11">
        <v>185012.26028462721</v>
      </c>
      <c r="L31" s="12">
        <f>H31-K31</f>
        <v>9241.7922167453507</v>
      </c>
      <c r="M31" s="11">
        <v>445.81267538464385</v>
      </c>
      <c r="N31" s="12">
        <f>I31-M31</f>
        <v>22.269378835530972</v>
      </c>
    </row>
    <row r="32" spans="1:14" x14ac:dyDescent="0.25">
      <c r="A32" s="6" t="s">
        <v>13</v>
      </c>
      <c r="B32" s="7">
        <v>2111</v>
      </c>
      <c r="C32" s="6" t="s">
        <v>47</v>
      </c>
      <c r="D32" s="8">
        <v>119114.59814401806</v>
      </c>
      <c r="E32" s="8">
        <v>12835.277646651632</v>
      </c>
      <c r="F32" s="8">
        <v>1829.8364307360062</v>
      </c>
      <c r="G32" s="8">
        <v>102427.63332788953</v>
      </c>
      <c r="H32" s="9">
        <f>SUM(D32:G32)</f>
        <v>236207.34554929525</v>
      </c>
      <c r="I32" s="9">
        <v>557.09279610682836</v>
      </c>
      <c r="J32" s="10">
        <v>0.12777965972788172</v>
      </c>
      <c r="K32" s="11">
        <v>236914.92484380904</v>
      </c>
      <c r="L32" s="12">
        <f>H32-K32</f>
        <v>-707.57929451379459</v>
      </c>
      <c r="M32" s="11">
        <v>558.76161519766288</v>
      </c>
      <c r="N32" s="12">
        <f>I32-M32</f>
        <v>-1.6688190908345177</v>
      </c>
    </row>
    <row r="33" spans="1:14" x14ac:dyDescent="0.25">
      <c r="A33" s="6" t="s">
        <v>13</v>
      </c>
      <c r="B33" s="7">
        <v>2024</v>
      </c>
      <c r="C33" s="6" t="s">
        <v>48</v>
      </c>
      <c r="D33" s="8">
        <v>315410.31841277145</v>
      </c>
      <c r="E33" s="8">
        <v>50275.800496958793</v>
      </c>
      <c r="F33" s="8">
        <v>41570.761006937908</v>
      </c>
      <c r="G33" s="8">
        <v>148085.23403301011</v>
      </c>
      <c r="H33" s="9">
        <f>SUM(D33:G33)</f>
        <v>555342.11394967826</v>
      </c>
      <c r="I33" s="9">
        <v>905.94145831921412</v>
      </c>
      <c r="J33" s="10">
        <v>0.19026206828323913</v>
      </c>
      <c r="K33" s="11">
        <v>527982.79673251894</v>
      </c>
      <c r="L33" s="12">
        <f>H33-K33</f>
        <v>27359.317217159318</v>
      </c>
      <c r="M33" s="11">
        <v>890.35884777827812</v>
      </c>
      <c r="N33" s="12">
        <f>I33-M33</f>
        <v>15.582610540936003</v>
      </c>
    </row>
    <row r="34" spans="1:14" x14ac:dyDescent="0.25">
      <c r="A34" s="6" t="s">
        <v>13</v>
      </c>
      <c r="B34" s="7">
        <v>2112</v>
      </c>
      <c r="C34" s="6" t="s">
        <v>49</v>
      </c>
      <c r="D34" s="8">
        <v>76154.859408189979</v>
      </c>
      <c r="E34" s="8">
        <v>9354.0548604734431</v>
      </c>
      <c r="F34" s="8">
        <v>2204.7845091812974</v>
      </c>
      <c r="G34" s="8">
        <v>76820.72499591716</v>
      </c>
      <c r="H34" s="9">
        <f>SUM(D34:G34)</f>
        <v>164534.42377376187</v>
      </c>
      <c r="I34" s="9">
        <v>517.40384834516306</v>
      </c>
      <c r="J34" s="10">
        <v>0.12075775658462672</v>
      </c>
      <c r="K34" s="11">
        <v>161682.93538536545</v>
      </c>
      <c r="L34" s="12">
        <f>H34-K34</f>
        <v>2851.4883883964212</v>
      </c>
      <c r="M34" s="11">
        <v>513.27915995354113</v>
      </c>
      <c r="N34" s="12">
        <f>I34-M34</f>
        <v>4.1246883916219304</v>
      </c>
    </row>
    <row r="35" spans="1:14" x14ac:dyDescent="0.25">
      <c r="A35" s="6" t="s">
        <v>13</v>
      </c>
      <c r="B35" s="7">
        <v>2167</v>
      </c>
      <c r="C35" s="6" t="s">
        <v>50</v>
      </c>
      <c r="D35" s="8">
        <v>62094.235813962907</v>
      </c>
      <c r="E35" s="8">
        <v>12860.671181563941</v>
      </c>
      <c r="F35" s="8">
        <v>5217.8403251907721</v>
      </c>
      <c r="G35" s="8">
        <v>45657.600705120582</v>
      </c>
      <c r="H35" s="9">
        <f>SUM(D35:G35)</f>
        <v>125830.3480258382</v>
      </c>
      <c r="I35" s="9">
        <v>665.76903717374717</v>
      </c>
      <c r="J35" s="10">
        <v>0.13977720149565423</v>
      </c>
      <c r="K35" s="11">
        <v>134240.05274514289</v>
      </c>
      <c r="L35" s="12">
        <f>H35-K35</f>
        <v>-8409.7047193046892</v>
      </c>
      <c r="M35" s="11">
        <v>645.38486896703319</v>
      </c>
      <c r="N35" s="12">
        <f>I35-M35</f>
        <v>20.38416820671398</v>
      </c>
    </row>
    <row r="36" spans="1:14" x14ac:dyDescent="0.25">
      <c r="A36" s="6" t="s">
        <v>13</v>
      </c>
      <c r="B36" s="7" t="s">
        <v>51</v>
      </c>
      <c r="C36" s="6" t="s">
        <v>52</v>
      </c>
      <c r="D36" s="8">
        <v>155867.52102071329</v>
      </c>
      <c r="E36" s="8">
        <v>21941.344301891317</v>
      </c>
      <c r="F36" s="8">
        <v>28665.176179660433</v>
      </c>
      <c r="G36" s="8">
        <v>101702.90950717335</v>
      </c>
      <c r="H36" s="9">
        <f>SUM(D36:G36)</f>
        <v>308176.95100943837</v>
      </c>
      <c r="I36" s="9">
        <v>732.01176011743087</v>
      </c>
      <c r="J36" s="10">
        <v>0.17423484956039695</v>
      </c>
      <c r="K36" s="11">
        <v>302744.4065888417</v>
      </c>
      <c r="L36" s="12">
        <f>H36-K36</f>
        <v>5432.5444205966778</v>
      </c>
      <c r="M36" s="11">
        <v>720.8200156877183</v>
      </c>
      <c r="N36" s="12">
        <f>I36-M36</f>
        <v>11.191744429712571</v>
      </c>
    </row>
    <row r="37" spans="1:14" x14ac:dyDescent="0.25">
      <c r="A37" s="6" t="s">
        <v>13</v>
      </c>
      <c r="B37" s="7">
        <v>2025</v>
      </c>
      <c r="C37" s="6" t="s">
        <v>53</v>
      </c>
      <c r="D37" s="8">
        <v>166549.448076778</v>
      </c>
      <c r="E37" s="8">
        <v>32335.095178595278</v>
      </c>
      <c r="F37" s="8">
        <v>34635.201325194204</v>
      </c>
      <c r="G37" s="8">
        <v>92764.649051673565</v>
      </c>
      <c r="H37" s="9">
        <f>SUM(D37:G37)</f>
        <v>326284.39363224106</v>
      </c>
      <c r="I37" s="9">
        <v>849.6989417506278</v>
      </c>
      <c r="J37" s="10">
        <v>0.17101418509269498</v>
      </c>
      <c r="K37" s="11">
        <v>303264.73771644087</v>
      </c>
      <c r="L37" s="12">
        <f>H37-K37</f>
        <v>23019.655915800191</v>
      </c>
      <c r="M37" s="11">
        <v>826.33443519466175</v>
      </c>
      <c r="N37" s="12">
        <f>I37-M37</f>
        <v>23.364506555966045</v>
      </c>
    </row>
    <row r="38" spans="1:14" x14ac:dyDescent="0.25">
      <c r="A38" s="6" t="s">
        <v>13</v>
      </c>
      <c r="B38" s="7">
        <v>2018</v>
      </c>
      <c r="C38" s="6" t="s">
        <v>54</v>
      </c>
      <c r="D38" s="8">
        <v>124906.2716614682</v>
      </c>
      <c r="E38" s="8">
        <v>23846.837785955155</v>
      </c>
      <c r="F38" s="8">
        <v>27499.186016754124</v>
      </c>
      <c r="G38" s="8">
        <v>101219.76029336255</v>
      </c>
      <c r="H38" s="9">
        <f>SUM(D38:G38)</f>
        <v>277472.05575754005</v>
      </c>
      <c r="I38" s="9">
        <v>662.22447674830562</v>
      </c>
      <c r="J38" s="10">
        <v>0.13226357919520784</v>
      </c>
      <c r="K38" s="11">
        <v>269570.5916707312</v>
      </c>
      <c r="L38" s="12">
        <f>H38-K38</f>
        <v>7901.4640868088463</v>
      </c>
      <c r="M38" s="11">
        <v>643.3665672332487</v>
      </c>
      <c r="N38" s="12">
        <f>I38-M38</f>
        <v>18.857909515056917</v>
      </c>
    </row>
    <row r="39" spans="1:14" x14ac:dyDescent="0.25">
      <c r="A39" s="6" t="s">
        <v>13</v>
      </c>
      <c r="B39" s="7">
        <v>2008</v>
      </c>
      <c r="C39" s="6" t="s">
        <v>55</v>
      </c>
      <c r="D39" s="8">
        <v>101354.61414401536</v>
      </c>
      <c r="E39" s="8">
        <v>14845.983911082056</v>
      </c>
      <c r="F39" s="8">
        <v>23597.03176323363</v>
      </c>
      <c r="G39" s="8">
        <v>99770.312651930159</v>
      </c>
      <c r="H39" s="9">
        <f>SUM(D39:G39)</f>
        <v>239567.94247026119</v>
      </c>
      <c r="I39" s="9">
        <v>580.06765731298105</v>
      </c>
      <c r="J39" s="10">
        <v>0.13008319437599145</v>
      </c>
      <c r="K39" s="11">
        <v>240925.24425975519</v>
      </c>
      <c r="L39" s="12">
        <f>H39-K39</f>
        <v>-1357.3017894939985</v>
      </c>
      <c r="M39" s="11">
        <v>576.37618243960571</v>
      </c>
      <c r="N39" s="12">
        <f>I39-M39</f>
        <v>3.6914748733753413</v>
      </c>
    </row>
    <row r="40" spans="1:14" x14ac:dyDescent="0.25">
      <c r="A40" s="6" t="s">
        <v>13</v>
      </c>
      <c r="B40" s="7">
        <v>3028</v>
      </c>
      <c r="C40" s="6" t="s">
        <v>56</v>
      </c>
      <c r="D40" s="8">
        <v>57306.046113303477</v>
      </c>
      <c r="E40" s="8">
        <v>3562.0203972631971</v>
      </c>
      <c r="F40" s="8">
        <v>1118.1086411123083</v>
      </c>
      <c r="G40" s="8">
        <v>49281.219808701579</v>
      </c>
      <c r="H40" s="9">
        <f>SUM(D40:G40)</f>
        <v>111267.39496038057</v>
      </c>
      <c r="I40" s="9">
        <v>545.42840666853215</v>
      </c>
      <c r="J40" s="10">
        <v>0.12733707887407067</v>
      </c>
      <c r="K40" s="11">
        <v>107641.64366804439</v>
      </c>
      <c r="L40" s="12">
        <f>H40-K40</f>
        <v>3625.7512923361792</v>
      </c>
      <c r="M40" s="11">
        <v>512.57925556211615</v>
      </c>
      <c r="N40" s="12">
        <f>I40-M40</f>
        <v>32.849151106416002</v>
      </c>
    </row>
    <row r="41" spans="1:14" x14ac:dyDescent="0.25">
      <c r="A41" s="6" t="s">
        <v>13</v>
      </c>
      <c r="B41" s="7">
        <v>2147</v>
      </c>
      <c r="C41" s="6" t="s">
        <v>57</v>
      </c>
      <c r="D41" s="8">
        <v>64045.7313920097</v>
      </c>
      <c r="E41" s="8">
        <v>5411.1314395236232</v>
      </c>
      <c r="F41" s="8">
        <v>341.2701073274514</v>
      </c>
      <c r="G41" s="8">
        <v>50972.242057039373</v>
      </c>
      <c r="H41" s="9">
        <f>SUM(D41:G41)</f>
        <v>120770.37499590014</v>
      </c>
      <c r="I41" s="9">
        <v>572.37144547819969</v>
      </c>
      <c r="J41" s="10">
        <v>0.13113678268224727</v>
      </c>
      <c r="K41" s="11">
        <v>117537.90385262761</v>
      </c>
      <c r="L41" s="12">
        <f>H41-K41</f>
        <v>3232.4711432725308</v>
      </c>
      <c r="M41" s="11">
        <v>567.81596064071312</v>
      </c>
      <c r="N41" s="12">
        <f>I41-M41</f>
        <v>4.5554848374865742</v>
      </c>
    </row>
    <row r="42" spans="1:14" x14ac:dyDescent="0.25">
      <c r="A42" s="6" t="s">
        <v>13</v>
      </c>
      <c r="B42" s="7">
        <v>2120</v>
      </c>
      <c r="C42" s="6" t="s">
        <v>58</v>
      </c>
      <c r="D42" s="8">
        <v>140156.72528609718</v>
      </c>
      <c r="E42" s="8">
        <v>28198.366268677994</v>
      </c>
      <c r="F42" s="8">
        <v>25069.881700120535</v>
      </c>
      <c r="G42" s="8">
        <v>93730.947479295151</v>
      </c>
      <c r="H42" s="9">
        <f>SUM(D42:G42)</f>
        <v>287155.92073419085</v>
      </c>
      <c r="I42" s="9">
        <v>740.09257921183212</v>
      </c>
      <c r="J42" s="10">
        <v>0.15467281552051457</v>
      </c>
      <c r="K42" s="11">
        <v>290126.1150624454</v>
      </c>
      <c r="L42" s="12">
        <f>H42-K42</f>
        <v>-2970.1943282545544</v>
      </c>
      <c r="M42" s="11">
        <v>727.13312045725661</v>
      </c>
      <c r="N42" s="12">
        <f>I42-M42</f>
        <v>12.959458754575508</v>
      </c>
    </row>
    <row r="43" spans="1:14" x14ac:dyDescent="0.25">
      <c r="A43" s="6" t="s">
        <v>13</v>
      </c>
      <c r="B43" s="7">
        <v>2113</v>
      </c>
      <c r="C43" s="6" t="s">
        <v>59</v>
      </c>
      <c r="D43" s="8">
        <v>103675.42368293142</v>
      </c>
      <c r="E43" s="8">
        <v>5194.1321411809913</v>
      </c>
      <c r="F43" s="8">
        <v>2804.2523950788604</v>
      </c>
      <c r="G43" s="8">
        <v>126343.51941152415</v>
      </c>
      <c r="H43" s="9">
        <f>SUM(D43:G43)</f>
        <v>238017.32763071542</v>
      </c>
      <c r="I43" s="9">
        <v>455.10005283119574</v>
      </c>
      <c r="J43" s="10">
        <v>0.10459307144668289</v>
      </c>
      <c r="K43" s="11">
        <v>247641.45494907844</v>
      </c>
      <c r="L43" s="12">
        <f>H43-K43</f>
        <v>-9624.1273183630256</v>
      </c>
      <c r="M43" s="11">
        <v>476.23356720976625</v>
      </c>
      <c r="N43" s="12">
        <f>I43-M43</f>
        <v>-21.13351437857051</v>
      </c>
    </row>
    <row r="44" spans="1:14" x14ac:dyDescent="0.25">
      <c r="A44" s="6" t="s">
        <v>13</v>
      </c>
      <c r="B44" s="7">
        <v>2103</v>
      </c>
      <c r="C44" s="6" t="s">
        <v>60</v>
      </c>
      <c r="D44" s="8">
        <v>110679.7748965685</v>
      </c>
      <c r="E44" s="8">
        <v>24172.336733469147</v>
      </c>
      <c r="F44" s="8">
        <v>20029.412022817065</v>
      </c>
      <c r="G44" s="8">
        <v>51455.391270850174</v>
      </c>
      <c r="H44" s="9">
        <f>SUM(D44:G44)</f>
        <v>206336.9149237049</v>
      </c>
      <c r="I44" s="9">
        <v>968.71791043992914</v>
      </c>
      <c r="J44" s="10">
        <v>0.17481640675834303</v>
      </c>
      <c r="K44" s="11">
        <v>193856.0855110375</v>
      </c>
      <c r="L44" s="12">
        <f>H44-K44</f>
        <v>12480.829412667401</v>
      </c>
      <c r="M44" s="11">
        <v>923.12421671922618</v>
      </c>
      <c r="N44" s="12">
        <f>I44-M44</f>
        <v>45.593693720702959</v>
      </c>
    </row>
    <row r="45" spans="1:14" x14ac:dyDescent="0.25">
      <c r="A45" s="6" t="s">
        <v>13</v>
      </c>
      <c r="B45" s="7">
        <v>2084</v>
      </c>
      <c r="C45" s="6" t="s">
        <v>61</v>
      </c>
      <c r="D45" s="8">
        <v>176896.7013112694</v>
      </c>
      <c r="E45" s="8">
        <v>55070.846423756084</v>
      </c>
      <c r="F45" s="8">
        <v>39412.77555162194</v>
      </c>
      <c r="G45" s="8">
        <v>93972.522086200552</v>
      </c>
      <c r="H45" s="9">
        <f>SUM(D45:G45)</f>
        <v>365352.84537284792</v>
      </c>
      <c r="I45" s="9">
        <v>939.21039941606148</v>
      </c>
      <c r="J45" s="10">
        <v>0.18190746650693565</v>
      </c>
      <c r="K45" s="11">
        <v>367225.02668673836</v>
      </c>
      <c r="L45" s="12">
        <f>H45-K45</f>
        <v>-1872.1813138904399</v>
      </c>
      <c r="M45" s="11">
        <v>913.49509126054318</v>
      </c>
      <c r="N45" s="12">
        <f>I45-M45</f>
        <v>25.715308155518301</v>
      </c>
    </row>
    <row r="46" spans="1:14" x14ac:dyDescent="0.25">
      <c r="A46" s="6" t="s">
        <v>13</v>
      </c>
      <c r="B46" s="7">
        <v>2183</v>
      </c>
      <c r="C46" s="6" t="s">
        <v>62</v>
      </c>
      <c r="D46" s="8">
        <v>192621.82646669584</v>
      </c>
      <c r="E46" s="8">
        <v>23413.448146941628</v>
      </c>
      <c r="F46" s="8">
        <v>29862.975776623196</v>
      </c>
      <c r="G46" s="8">
        <v>100978.18568645715</v>
      </c>
      <c r="H46" s="9">
        <f>SUM(D46:G46)</f>
        <v>346876.4360767178</v>
      </c>
      <c r="I46" s="9">
        <v>829.84793319788946</v>
      </c>
      <c r="J46" s="10">
        <v>0.17166993163214919</v>
      </c>
      <c r="K46" s="11">
        <v>345399.93921359495</v>
      </c>
      <c r="L46" s="12">
        <f>H46-K46</f>
        <v>1476.4968631228548</v>
      </c>
      <c r="M46" s="11">
        <v>818.48326827866106</v>
      </c>
      <c r="N46" s="12">
        <f>I46-M46</f>
        <v>11.364664919228403</v>
      </c>
    </row>
    <row r="47" spans="1:14" x14ac:dyDescent="0.25">
      <c r="A47" s="6" t="s">
        <v>13</v>
      </c>
      <c r="B47" s="7">
        <v>2065</v>
      </c>
      <c r="C47" s="6" t="s">
        <v>63</v>
      </c>
      <c r="D47" s="8">
        <v>197799.23036267591</v>
      </c>
      <c r="E47" s="8">
        <v>44265.548358730804</v>
      </c>
      <c r="F47" s="8">
        <v>27485.714828306966</v>
      </c>
      <c r="G47" s="8">
        <v>77062.299602822546</v>
      </c>
      <c r="H47" s="9">
        <f>SUM(D47:G47)</f>
        <v>346612.79315253627</v>
      </c>
      <c r="I47" s="9">
        <v>1086.5604801019945</v>
      </c>
      <c r="J47" s="10">
        <v>0.20126491602149524</v>
      </c>
      <c r="K47" s="11">
        <v>344184.41662906157</v>
      </c>
      <c r="L47" s="12">
        <f>H47-K47</f>
        <v>2428.376523474697</v>
      </c>
      <c r="M47" s="11">
        <v>1006.3871831259111</v>
      </c>
      <c r="N47" s="12">
        <f>I47-M47</f>
        <v>80.173296976083407</v>
      </c>
    </row>
    <row r="48" spans="1:14" x14ac:dyDescent="0.25">
      <c r="A48" s="6" t="s">
        <v>13</v>
      </c>
      <c r="B48" s="7">
        <v>2007</v>
      </c>
      <c r="C48" s="6" t="s">
        <v>64</v>
      </c>
      <c r="D48" s="8">
        <v>142130.25493335488</v>
      </c>
      <c r="E48" s="8">
        <v>28616.292128979705</v>
      </c>
      <c r="F48" s="8">
        <v>30892.963277686216</v>
      </c>
      <c r="G48" s="8">
        <v>97354.566582876156</v>
      </c>
      <c r="H48" s="9">
        <f>SUM(D48:G48)</f>
        <v>298994.07692289696</v>
      </c>
      <c r="I48" s="9">
        <v>741.92078640917362</v>
      </c>
      <c r="J48" s="10">
        <v>0.15327048545773964</v>
      </c>
      <c r="K48" s="11">
        <v>286189.6704839376</v>
      </c>
      <c r="L48" s="12">
        <f>H48-K48</f>
        <v>12804.406438959355</v>
      </c>
      <c r="M48" s="11">
        <v>726.36972204045082</v>
      </c>
      <c r="N48" s="12">
        <f>I48-M48</f>
        <v>15.551064368722791</v>
      </c>
    </row>
    <row r="49" spans="1:14" x14ac:dyDescent="0.25">
      <c r="A49" s="6" t="s">
        <v>13</v>
      </c>
      <c r="B49" s="7">
        <v>5201</v>
      </c>
      <c r="C49" s="6" t="s">
        <v>65</v>
      </c>
      <c r="D49" s="8">
        <v>37039.107127278345</v>
      </c>
      <c r="E49" s="8">
        <v>5411.1314395236241</v>
      </c>
      <c r="F49" s="8">
        <v>2108.2409919768224</v>
      </c>
      <c r="G49" s="8">
        <v>49764.369022512372</v>
      </c>
      <c r="H49" s="9">
        <f>SUM(D49:G49)</f>
        <v>94322.848581291168</v>
      </c>
      <c r="I49" s="9">
        <v>457.87790573442305</v>
      </c>
      <c r="J49" s="10">
        <v>0.105449515276077</v>
      </c>
      <c r="K49" s="11">
        <v>108070.6742724388</v>
      </c>
      <c r="L49" s="12">
        <f>H49-K49</f>
        <v>-13747.825691147635</v>
      </c>
      <c r="M49" s="11">
        <v>524.61492365261552</v>
      </c>
      <c r="N49" s="12">
        <f>I49-M49</f>
        <v>-66.737017918192464</v>
      </c>
    </row>
    <row r="50" spans="1:14" x14ac:dyDescent="0.25">
      <c r="A50" s="6" t="s">
        <v>13</v>
      </c>
      <c r="B50" s="7">
        <v>2027</v>
      </c>
      <c r="C50" s="6" t="s">
        <v>66</v>
      </c>
      <c r="D50" s="8">
        <v>189234.64770002867</v>
      </c>
      <c r="E50" s="8">
        <v>25938.341661470567</v>
      </c>
      <c r="F50" s="8">
        <v>9946.2274701355818</v>
      </c>
      <c r="G50" s="8">
        <v>91798.350624051949</v>
      </c>
      <c r="H50" s="9">
        <f>SUM(D50:G50)</f>
        <v>316917.56745568675</v>
      </c>
      <c r="I50" s="9">
        <v>833.99359856759668</v>
      </c>
      <c r="J50" s="10">
        <v>0.17582916389935471</v>
      </c>
      <c r="K50" s="11">
        <v>312319.03043936181</v>
      </c>
      <c r="L50" s="12">
        <f>H50-K50</f>
        <v>4598.5370163249318</v>
      </c>
      <c r="M50" s="11">
        <v>811.21826088145929</v>
      </c>
      <c r="N50" s="12">
        <f>I50-M50</f>
        <v>22.775337686137391</v>
      </c>
    </row>
    <row r="51" spans="1:14" x14ac:dyDescent="0.25">
      <c r="A51" s="6" t="s">
        <v>13</v>
      </c>
      <c r="B51" s="7">
        <v>2182</v>
      </c>
      <c r="C51" s="6" t="s">
        <v>67</v>
      </c>
      <c r="D51" s="8">
        <v>189208.96177275592</v>
      </c>
      <c r="E51" s="8">
        <v>33715.688854198823</v>
      </c>
      <c r="F51" s="8">
        <v>26401.284158312519</v>
      </c>
      <c r="G51" s="8">
        <v>100253.46186574094</v>
      </c>
      <c r="H51" s="9">
        <f>SUM(D51:G51)</f>
        <v>349579.39665100817</v>
      </c>
      <c r="I51" s="9">
        <v>842.35999193014027</v>
      </c>
      <c r="J51" s="10">
        <v>0.16873950279826053</v>
      </c>
      <c r="K51" s="11">
        <v>341717.05768852169</v>
      </c>
      <c r="L51" s="12">
        <f>H51-K51</f>
        <v>7862.3389624864794</v>
      </c>
      <c r="M51" s="11">
        <v>815.5538369654455</v>
      </c>
      <c r="N51" s="12">
        <f>I51-M51</f>
        <v>26.80615496469477</v>
      </c>
    </row>
    <row r="52" spans="1:14" x14ac:dyDescent="0.25">
      <c r="A52" s="6" t="s">
        <v>13</v>
      </c>
      <c r="B52" s="7">
        <v>2157</v>
      </c>
      <c r="C52" s="6" t="s">
        <v>68</v>
      </c>
      <c r="D52" s="8">
        <v>54720.779240514625</v>
      </c>
      <c r="E52" s="8">
        <v>18271.802621087576</v>
      </c>
      <c r="F52" s="8">
        <v>8967.3211096436899</v>
      </c>
      <c r="G52" s="8">
        <v>41067.683173917976</v>
      </c>
      <c r="H52" s="9">
        <f>SUM(D52:G52)</f>
        <v>123027.58614516386</v>
      </c>
      <c r="I52" s="9">
        <v>723.69168320684628</v>
      </c>
      <c r="J52" s="10">
        <v>0.1372286517265924</v>
      </c>
      <c r="K52" s="11">
        <v>128150.15671875738</v>
      </c>
      <c r="L52" s="12">
        <f>H52-K52</f>
        <v>-5122.5705735935189</v>
      </c>
      <c r="M52" s="11">
        <v>719.94470066717633</v>
      </c>
      <c r="N52" s="12">
        <f>I52-M52</f>
        <v>3.7469825396699434</v>
      </c>
    </row>
    <row r="53" spans="1:14" x14ac:dyDescent="0.25">
      <c r="A53" s="6" t="s">
        <v>13</v>
      </c>
      <c r="B53" s="7">
        <v>2034</v>
      </c>
      <c r="C53" s="6" t="s">
        <v>69</v>
      </c>
      <c r="D53" s="8">
        <v>229213.1659355186</v>
      </c>
      <c r="E53" s="8">
        <v>44077.250301340857</v>
      </c>
      <c r="F53" s="8">
        <v>46021.51513878398</v>
      </c>
      <c r="G53" s="8">
        <v>130450.28772891594</v>
      </c>
      <c r="H53" s="9">
        <f>SUM(D53:G53)</f>
        <v>449762.21910455934</v>
      </c>
      <c r="I53" s="9">
        <v>832.89299834177666</v>
      </c>
      <c r="J53" s="10">
        <v>0.16894257013786071</v>
      </c>
      <c r="K53" s="11">
        <v>419303.7431219893</v>
      </c>
      <c r="L53" s="12">
        <f>H53-K53</f>
        <v>30458.475982570031</v>
      </c>
      <c r="M53" s="11">
        <v>782.28310283953226</v>
      </c>
      <c r="N53" s="12">
        <f>I53-M53</f>
        <v>50.609895502244399</v>
      </c>
    </row>
    <row r="54" spans="1:14" x14ac:dyDescent="0.25">
      <c r="A54" s="6" t="s">
        <v>13</v>
      </c>
      <c r="B54" s="7">
        <v>2033</v>
      </c>
      <c r="C54" s="6" t="s">
        <v>70</v>
      </c>
      <c r="D54" s="8">
        <v>69495.589565227929</v>
      </c>
      <c r="E54" s="8">
        <v>15607.789958455262</v>
      </c>
      <c r="F54" s="8">
        <v>12923.360116952716</v>
      </c>
      <c r="G54" s="8">
        <v>47831.772167269177</v>
      </c>
      <c r="H54" s="9">
        <f>SUM(D54:G54)</f>
        <v>145858.51180790507</v>
      </c>
      <c r="I54" s="9">
        <v>736.65915054497532</v>
      </c>
      <c r="J54" s="10">
        <v>0.15174285193095896</v>
      </c>
      <c r="K54" s="11">
        <v>139461.21402749687</v>
      </c>
      <c r="L54" s="12">
        <f>H54-K54</f>
        <v>6397.2977804082038</v>
      </c>
      <c r="M54" s="11">
        <v>690.40204964107363</v>
      </c>
      <c r="N54" s="12">
        <f>I54-M54</f>
        <v>46.257100903901687</v>
      </c>
    </row>
    <row r="55" spans="1:14" x14ac:dyDescent="0.25">
      <c r="A55" s="6" t="s">
        <v>13</v>
      </c>
      <c r="B55" s="7">
        <v>2093</v>
      </c>
      <c r="C55" s="6" t="s">
        <v>71</v>
      </c>
      <c r="D55" s="8">
        <v>154334.26096002338</v>
      </c>
      <c r="E55" s="8">
        <v>29112.363610317374</v>
      </c>
      <c r="F55" s="8">
        <v>17435.444651459096</v>
      </c>
      <c r="G55" s="8">
        <v>95421.969727632953</v>
      </c>
      <c r="H55" s="9">
        <f>SUM(D55:G55)</f>
        <v>296304.03894943278</v>
      </c>
      <c r="I55" s="9">
        <v>750.13680746691841</v>
      </c>
      <c r="J55" s="10">
        <v>0.16536746901649321</v>
      </c>
      <c r="K55" s="11">
        <v>275259.57962890202</v>
      </c>
      <c r="L55" s="12">
        <f>H55-K55</f>
        <v>21044.459320530761</v>
      </c>
      <c r="M55" s="11">
        <v>720.57481578246598</v>
      </c>
      <c r="N55" s="12">
        <f>I55-M55</f>
        <v>29.561991684452437</v>
      </c>
    </row>
    <row r="56" spans="1:14" x14ac:dyDescent="0.25">
      <c r="A56" s="6" t="s">
        <v>13</v>
      </c>
      <c r="B56" s="7">
        <v>2114</v>
      </c>
      <c r="C56" s="6" t="s">
        <v>72</v>
      </c>
      <c r="D56" s="8">
        <v>44515.536647001289</v>
      </c>
      <c r="E56" s="8">
        <v>4813.2291174943712</v>
      </c>
      <c r="F56" s="8">
        <v>803.78091067912874</v>
      </c>
      <c r="G56" s="8">
        <v>51213.816663944766</v>
      </c>
      <c r="H56" s="9">
        <f>SUM(D56:G56)</f>
        <v>101346.36333911956</v>
      </c>
      <c r="I56" s="9">
        <v>478.04888367509227</v>
      </c>
      <c r="J56" s="10">
        <v>0.1116975051812745</v>
      </c>
      <c r="K56" s="11">
        <v>96807.886407032027</v>
      </c>
      <c r="L56" s="12">
        <f>H56-K56</f>
        <v>4538.4769320875348</v>
      </c>
      <c r="M56" s="11">
        <v>456.64097361807558</v>
      </c>
      <c r="N56" s="12">
        <f>I56-M56</f>
        <v>21.407910057016693</v>
      </c>
    </row>
    <row r="57" spans="1:14" x14ac:dyDescent="0.25">
      <c r="A57" s="6" t="s">
        <v>13</v>
      </c>
      <c r="B57" s="7">
        <v>2121</v>
      </c>
      <c r="C57" s="6" t="s">
        <v>73</v>
      </c>
      <c r="D57" s="8">
        <v>85852.890891579285</v>
      </c>
      <c r="E57" s="8">
        <v>9326.3528223870944</v>
      </c>
      <c r="F57" s="8">
        <v>5415.4177557487683</v>
      </c>
      <c r="G57" s="8">
        <v>70298.210609471367</v>
      </c>
      <c r="H57" s="9">
        <f>SUM(D57:G57)</f>
        <v>170892.87207918652</v>
      </c>
      <c r="I57" s="9">
        <v>587.26072879445542</v>
      </c>
      <c r="J57" s="10">
        <v>0.13668858028215466</v>
      </c>
      <c r="K57" s="11">
        <v>183546.63085445031</v>
      </c>
      <c r="L57" s="12">
        <f>H57-K57</f>
        <v>-12653.758775263792</v>
      </c>
      <c r="M57" s="11">
        <v>599.82559102761536</v>
      </c>
      <c r="N57" s="12">
        <f>I57-M57</f>
        <v>-12.564862233159943</v>
      </c>
    </row>
    <row r="58" spans="1:14" x14ac:dyDescent="0.25">
      <c r="A58" s="6" t="s">
        <v>13</v>
      </c>
      <c r="B58" s="7">
        <v>3308</v>
      </c>
      <c r="C58" s="6" t="s">
        <v>74</v>
      </c>
      <c r="D58" s="8">
        <v>104073.6017751637</v>
      </c>
      <c r="E58" s="8">
        <v>22540.224989551352</v>
      </c>
      <c r="F58" s="8">
        <v>13226.461857013282</v>
      </c>
      <c r="G58" s="8">
        <v>100253.46186574094</v>
      </c>
      <c r="H58" s="9">
        <f>SUM(D58:G58)</f>
        <v>240093.75048746928</v>
      </c>
      <c r="I58" s="9">
        <v>578.53915780113084</v>
      </c>
      <c r="J58" s="10">
        <v>0.1262978327733249</v>
      </c>
      <c r="K58" s="11">
        <v>223500.57035902975</v>
      </c>
      <c r="L58" s="12">
        <f>H58-K58</f>
        <v>16593.180128439533</v>
      </c>
      <c r="M58" s="11">
        <v>550.49401566263487</v>
      </c>
      <c r="N58" s="12">
        <f>I58-M58</f>
        <v>28.045142138495976</v>
      </c>
    </row>
    <row r="59" spans="1:14" x14ac:dyDescent="0.25">
      <c r="A59" s="6" t="s">
        <v>13</v>
      </c>
      <c r="B59" s="7">
        <v>2026</v>
      </c>
      <c r="C59" s="6" t="s">
        <v>75</v>
      </c>
      <c r="D59" s="8">
        <v>107371.24139857742</v>
      </c>
      <c r="E59" s="8">
        <v>41356.834359669541</v>
      </c>
      <c r="F59" s="8">
        <v>23870.945928325447</v>
      </c>
      <c r="G59" s="8">
        <v>82860.090168552153</v>
      </c>
      <c r="H59" s="9">
        <f>SUM(D59:G59)</f>
        <v>255459.11185512456</v>
      </c>
      <c r="I59" s="9">
        <v>744.77875176421151</v>
      </c>
      <c r="J59" s="10">
        <v>0.15388153106621399</v>
      </c>
      <c r="K59" s="11">
        <v>253069.76221577724</v>
      </c>
      <c r="L59" s="12">
        <f>H59-K59</f>
        <v>2389.3496393473179</v>
      </c>
      <c r="M59" s="11">
        <v>746.51847261291221</v>
      </c>
      <c r="N59" s="12">
        <f>I59-M59</f>
        <v>-1.7397208487006992</v>
      </c>
    </row>
    <row r="60" spans="1:14" x14ac:dyDescent="0.25">
      <c r="A60" s="6" t="s">
        <v>13</v>
      </c>
      <c r="B60" s="7">
        <v>5203</v>
      </c>
      <c r="C60" s="6" t="s">
        <v>76</v>
      </c>
      <c r="D60" s="8">
        <v>63391.714085402862</v>
      </c>
      <c r="E60" s="8">
        <v>10577.561542618285</v>
      </c>
      <c r="F60" s="8">
        <v>11814.232268138481</v>
      </c>
      <c r="G60" s="8">
        <v>50247.518236323172</v>
      </c>
      <c r="H60" s="9">
        <f>SUM(D60:G60)</f>
        <v>136031.0261324828</v>
      </c>
      <c r="I60" s="9">
        <v>653.99531794462882</v>
      </c>
      <c r="J60" s="10">
        <v>0.14224482116901888</v>
      </c>
      <c r="K60" s="11">
        <v>130035.00812014067</v>
      </c>
      <c r="L60" s="12">
        <f>H60-K60</f>
        <v>5996.0180123421305</v>
      </c>
      <c r="M60" s="11">
        <v>622.1770723451707</v>
      </c>
      <c r="N60" s="12">
        <f>I60-M60</f>
        <v>31.818245599458123</v>
      </c>
    </row>
    <row r="61" spans="1:14" x14ac:dyDescent="0.25">
      <c r="A61" s="6" t="s">
        <v>13</v>
      </c>
      <c r="B61" s="7">
        <v>5204</v>
      </c>
      <c r="C61" s="6" t="s">
        <v>77</v>
      </c>
      <c r="D61" s="8">
        <v>191494.41571767611</v>
      </c>
      <c r="E61" s="8">
        <v>26836.349396101392</v>
      </c>
      <c r="F61" s="8">
        <v>21800.87330361547</v>
      </c>
      <c r="G61" s="8">
        <v>102186.05872098415</v>
      </c>
      <c r="H61" s="9">
        <f>SUM(D61:G61)</f>
        <v>342317.69713837712</v>
      </c>
      <c r="I61" s="9">
        <v>809.26169536259363</v>
      </c>
      <c r="J61" s="10">
        <v>0.17541106263012327</v>
      </c>
      <c r="K61" s="11">
        <v>322120.22301735327</v>
      </c>
      <c r="L61" s="12">
        <f>H61-K61</f>
        <v>20197.474121023843</v>
      </c>
      <c r="M61" s="11">
        <v>772.4705587946122</v>
      </c>
      <c r="N61" s="12">
        <f>I61-M61</f>
        <v>36.791136567981425</v>
      </c>
    </row>
    <row r="62" spans="1:14" x14ac:dyDescent="0.25">
      <c r="A62" s="6" t="s">
        <v>13</v>
      </c>
      <c r="B62" s="7">
        <v>2196</v>
      </c>
      <c r="C62" s="6" t="s">
        <v>78</v>
      </c>
      <c r="D62" s="8">
        <v>101716.27200001542</v>
      </c>
      <c r="E62" s="8">
        <v>32247.480835625036</v>
      </c>
      <c r="F62" s="8">
        <v>22548.524262431529</v>
      </c>
      <c r="G62" s="8">
        <v>51938.540484660967</v>
      </c>
      <c r="H62" s="9">
        <f>SUM(D62:G62)</f>
        <v>208450.81758273297</v>
      </c>
      <c r="I62" s="9">
        <v>969.53868643131614</v>
      </c>
      <c r="J62" s="10">
        <v>0.17366003503790256</v>
      </c>
      <c r="K62" s="11">
        <v>190807.70902374055</v>
      </c>
      <c r="L62" s="12">
        <f>H62-K62</f>
        <v>17643.108558992419</v>
      </c>
      <c r="M62" s="11">
        <v>912.95554556813659</v>
      </c>
      <c r="N62" s="12">
        <f>I62-M62</f>
        <v>56.583140863179551</v>
      </c>
    </row>
    <row r="63" spans="1:14" x14ac:dyDescent="0.25">
      <c r="A63" s="6" t="s">
        <v>13</v>
      </c>
      <c r="B63" s="7">
        <v>2123</v>
      </c>
      <c r="C63" s="6" t="s">
        <v>79</v>
      </c>
      <c r="D63" s="8">
        <v>116085.14308977025</v>
      </c>
      <c r="E63" s="8">
        <v>32083.577110281058</v>
      </c>
      <c r="F63" s="8">
        <v>23623.974140127935</v>
      </c>
      <c r="G63" s="8">
        <v>81652.217134025152</v>
      </c>
      <c r="H63" s="9">
        <f>SUM(D63:G63)</f>
        <v>253444.91147420442</v>
      </c>
      <c r="I63" s="9">
        <v>749.83701619587112</v>
      </c>
      <c r="J63" s="10">
        <v>0.15301687703109315</v>
      </c>
      <c r="K63" s="11">
        <v>248989.80601516058</v>
      </c>
      <c r="L63" s="12">
        <f>H63-K63</f>
        <v>4455.1054590438434</v>
      </c>
      <c r="M63" s="11">
        <v>715.48794831942689</v>
      </c>
      <c r="N63" s="12">
        <f>I63-M63</f>
        <v>34.349067876444224</v>
      </c>
    </row>
    <row r="64" spans="1:14" x14ac:dyDescent="0.25">
      <c r="A64" s="6" t="s">
        <v>13</v>
      </c>
      <c r="B64" s="7">
        <v>3379</v>
      </c>
      <c r="C64" s="6" t="s">
        <v>80</v>
      </c>
      <c r="D64" s="8">
        <v>180426.93949390488</v>
      </c>
      <c r="E64" s="8">
        <v>29138.381010702669</v>
      </c>
      <c r="F64" s="8">
        <v>26912.462456617683</v>
      </c>
      <c r="G64" s="8">
        <v>100978.18568645715</v>
      </c>
      <c r="H64" s="9">
        <f>SUM(D64:G64)</f>
        <v>337455.96864768234</v>
      </c>
      <c r="I64" s="9">
        <v>807.31092977914432</v>
      </c>
      <c r="J64" s="10">
        <v>0.17232245671943155</v>
      </c>
      <c r="K64" s="11">
        <v>313612.98651750549</v>
      </c>
      <c r="L64" s="12">
        <f>H64-K64</f>
        <v>23842.982130176853</v>
      </c>
      <c r="M64" s="11">
        <v>768.65928068016046</v>
      </c>
      <c r="N64" s="12">
        <f>I64-M64</f>
        <v>38.651649098983853</v>
      </c>
    </row>
    <row r="65" spans="1:14" x14ac:dyDescent="0.25">
      <c r="A65" s="6" t="s">
        <v>13</v>
      </c>
      <c r="B65" s="7">
        <v>2029</v>
      </c>
      <c r="C65" s="6" t="s">
        <v>81</v>
      </c>
      <c r="D65" s="8">
        <v>350858.8631314818</v>
      </c>
      <c r="E65" s="8">
        <v>53130.20054634627</v>
      </c>
      <c r="F65" s="8">
        <v>42025.617558916027</v>
      </c>
      <c r="G65" s="8">
        <v>151225.70392278032</v>
      </c>
      <c r="H65" s="9">
        <f>SUM(D65:G65)</f>
        <v>597240.38515952439</v>
      </c>
      <c r="I65" s="9">
        <v>954.05812325802617</v>
      </c>
      <c r="J65" s="10">
        <v>0.19309000301340232</v>
      </c>
      <c r="K65" s="11">
        <v>586876.83756947797</v>
      </c>
      <c r="L65" s="12">
        <f>H65-K65</f>
        <v>10363.547590046423</v>
      </c>
      <c r="M65" s="11">
        <v>937.5029354145023</v>
      </c>
      <c r="N65" s="12">
        <f>I65-M65</f>
        <v>16.555187843523868</v>
      </c>
    </row>
    <row r="66" spans="1:14" x14ac:dyDescent="0.25">
      <c r="A66" s="6" t="s">
        <v>13</v>
      </c>
      <c r="B66" s="7">
        <v>2180</v>
      </c>
      <c r="C66" s="6" t="s">
        <v>82</v>
      </c>
      <c r="D66" s="8">
        <v>171408.53862590832</v>
      </c>
      <c r="E66" s="8">
        <v>51289.958180269809</v>
      </c>
      <c r="F66" s="8">
        <v>41626.930115508461</v>
      </c>
      <c r="G66" s="8">
        <v>105568.10321765975</v>
      </c>
      <c r="H66" s="9">
        <f>SUM(D66:G66)</f>
        <v>369893.53013934632</v>
      </c>
      <c r="I66" s="9">
        <v>846.43828407173066</v>
      </c>
      <c r="J66" s="10">
        <v>0.15724127131460439</v>
      </c>
      <c r="K66" s="11">
        <v>358802.97059364826</v>
      </c>
      <c r="L66" s="12">
        <f>H66-K66</f>
        <v>11090.559545698052</v>
      </c>
      <c r="M66" s="11">
        <v>824.83441515781215</v>
      </c>
      <c r="N66" s="12">
        <f>I66-M66</f>
        <v>21.603868913918518</v>
      </c>
    </row>
    <row r="67" spans="1:14" x14ac:dyDescent="0.25">
      <c r="A67" s="6" t="s">
        <v>13</v>
      </c>
      <c r="B67" s="7">
        <v>2168</v>
      </c>
      <c r="C67" s="6" t="s">
        <v>83</v>
      </c>
      <c r="D67" s="8">
        <v>70240.50793847219</v>
      </c>
      <c r="E67" s="8">
        <v>14867.676145905665</v>
      </c>
      <c r="F67" s="8">
        <v>9402.6949522679588</v>
      </c>
      <c r="G67" s="8">
        <v>72713.956678525356</v>
      </c>
      <c r="H67" s="9">
        <f>SUM(D67:G67)</f>
        <v>167224.83571517118</v>
      </c>
      <c r="I67" s="9">
        <v>555.56423825638262</v>
      </c>
      <c r="J67" s="10">
        <v>0.12734099833245471</v>
      </c>
      <c r="K67" s="11">
        <v>171573.5766984839</v>
      </c>
      <c r="L67" s="12">
        <f>H67-K67</f>
        <v>-4348.7409833127167</v>
      </c>
      <c r="M67" s="11">
        <v>566.24942804780164</v>
      </c>
      <c r="N67" s="12">
        <f>I67-M67</f>
        <v>-10.68518979141902</v>
      </c>
    </row>
    <row r="68" spans="1:14" x14ac:dyDescent="0.25">
      <c r="A68" s="6" t="s">
        <v>13</v>
      </c>
      <c r="B68" s="7">
        <v>3304</v>
      </c>
      <c r="C68" s="6" t="s">
        <v>84</v>
      </c>
      <c r="D68" s="8">
        <v>59870.767592077063</v>
      </c>
      <c r="E68" s="8">
        <v>9071.2441205857776</v>
      </c>
      <c r="F68" s="8">
        <v>7746.4641367899858</v>
      </c>
      <c r="G68" s="8">
        <v>102669.20793479495</v>
      </c>
      <c r="H68" s="9">
        <f>SUM(D68:G68)</f>
        <v>179357.68378424778</v>
      </c>
      <c r="I68" s="9">
        <v>422.01807949234774</v>
      </c>
      <c r="J68" s="10">
        <v>9.8553842041827128E-2</v>
      </c>
      <c r="K68" s="11">
        <v>173950.88192228059</v>
      </c>
      <c r="L68" s="12">
        <f>H68-K68</f>
        <v>5406.801861967193</v>
      </c>
      <c r="M68" s="11">
        <v>407.37911457208571</v>
      </c>
      <c r="N68" s="12">
        <f>I68-M68</f>
        <v>14.638964920262026</v>
      </c>
    </row>
    <row r="69" spans="1:14" x14ac:dyDescent="0.25">
      <c r="A69" s="6" t="s">
        <v>13</v>
      </c>
      <c r="B69" s="7">
        <v>2124</v>
      </c>
      <c r="C69" s="6" t="s">
        <v>85</v>
      </c>
      <c r="D69" s="8">
        <v>137109.70833857878</v>
      </c>
      <c r="E69" s="8">
        <v>46523.264462764171</v>
      </c>
      <c r="F69" s="8">
        <v>31877.322262073361</v>
      </c>
      <c r="G69" s="8">
        <v>93489.372872389737</v>
      </c>
      <c r="H69" s="9">
        <f>SUM(D69:G69)</f>
        <v>308999.66793580609</v>
      </c>
      <c r="I69" s="9">
        <v>798.4487543560881</v>
      </c>
      <c r="J69" s="10">
        <v>0.15862490823125805</v>
      </c>
      <c r="K69" s="11">
        <v>290120.24831366201</v>
      </c>
      <c r="L69" s="12">
        <f>H69-K69</f>
        <v>18879.41962214408</v>
      </c>
      <c r="M69" s="11">
        <v>767.51388442767734</v>
      </c>
      <c r="N69" s="12">
        <f>I69-M69</f>
        <v>30.934869928410762</v>
      </c>
    </row>
    <row r="70" spans="1:14" x14ac:dyDescent="0.25">
      <c r="A70" s="6" t="s">
        <v>13</v>
      </c>
      <c r="B70" s="7">
        <v>2195</v>
      </c>
      <c r="C70" s="6" t="s">
        <v>86</v>
      </c>
      <c r="D70" s="8">
        <v>136908.49361500202</v>
      </c>
      <c r="E70" s="8">
        <v>27998.678885440997</v>
      </c>
      <c r="F70" s="8">
        <v>47852.503112515515</v>
      </c>
      <c r="G70" s="8">
        <v>150259.40549515872</v>
      </c>
      <c r="H70" s="9">
        <f>SUM(D70:G70)</f>
        <v>363019.08110811724</v>
      </c>
      <c r="I70" s="9">
        <v>583.63196319632993</v>
      </c>
      <c r="J70" s="10">
        <v>0.12724279280554612</v>
      </c>
      <c r="K70" s="11">
        <v>339033.76497668779</v>
      </c>
      <c r="L70" s="12">
        <f>H70-K70</f>
        <v>23985.316131429456</v>
      </c>
      <c r="M70" s="11">
        <v>547.7120597361677</v>
      </c>
      <c r="N70" s="12">
        <f>I70-M70</f>
        <v>35.919903460162232</v>
      </c>
    </row>
    <row r="71" spans="1:14" x14ac:dyDescent="0.25">
      <c r="A71" s="6" t="s">
        <v>13</v>
      </c>
      <c r="B71" s="7">
        <v>5207</v>
      </c>
      <c r="C71" s="6" t="s">
        <v>87</v>
      </c>
      <c r="D71" s="8">
        <v>21740.107074160598</v>
      </c>
      <c r="E71" s="8">
        <v>1757.0322552880643</v>
      </c>
      <c r="F71" s="8">
        <v>2406.8946981161616</v>
      </c>
      <c r="G71" s="8">
        <v>25848.482938877787</v>
      </c>
      <c r="H71" s="9">
        <f>SUM(D71:G71)</f>
        <v>51752.516966442607</v>
      </c>
      <c r="I71" s="9">
        <v>483.6683828639496</v>
      </c>
      <c r="J71" s="10">
        <v>9.4608009646816593E-2</v>
      </c>
      <c r="K71" s="11">
        <v>52079.306316923161</v>
      </c>
      <c r="L71" s="12">
        <f>H71-K71</f>
        <v>-326.78935048055428</v>
      </c>
      <c r="M71" s="11">
        <v>505.62433317401127</v>
      </c>
      <c r="N71" s="12">
        <f>I71-M71</f>
        <v>-21.955950310061667</v>
      </c>
    </row>
    <row r="72" spans="1:14" x14ac:dyDescent="0.25">
      <c r="A72" s="6" t="s">
        <v>13</v>
      </c>
      <c r="B72" s="7">
        <v>3363</v>
      </c>
      <c r="C72" s="6" t="s">
        <v>88</v>
      </c>
      <c r="D72" s="8">
        <v>181947.12808483321</v>
      </c>
      <c r="E72" s="8">
        <v>22948.830051324294</v>
      </c>
      <c r="F72" s="8">
        <v>23147.195036586654</v>
      </c>
      <c r="G72" s="8">
        <v>82135.366347835952</v>
      </c>
      <c r="H72" s="9">
        <f>SUM(D72:G72)</f>
        <v>310178.51952058013</v>
      </c>
      <c r="I72" s="9">
        <v>912.28976329582395</v>
      </c>
      <c r="J72" s="10">
        <v>0.18313623746786947</v>
      </c>
      <c r="K72" s="11">
        <v>299417.28535396233</v>
      </c>
      <c r="L72" s="12">
        <f>H72-K72</f>
        <v>10761.234166617796</v>
      </c>
      <c r="M72" s="11">
        <v>888.47859155478432</v>
      </c>
      <c r="N72" s="12">
        <f>I72-M72</f>
        <v>23.81117174103963</v>
      </c>
    </row>
    <row r="73" spans="1:14" x14ac:dyDescent="0.25">
      <c r="A73" s="6" t="s">
        <v>13</v>
      </c>
      <c r="B73" s="7">
        <v>5200</v>
      </c>
      <c r="C73" s="6" t="s">
        <v>89</v>
      </c>
      <c r="D73" s="8">
        <v>274640.41727269936</v>
      </c>
      <c r="E73" s="8">
        <v>37088.411991205729</v>
      </c>
      <c r="F73" s="8">
        <v>48644.461482608975</v>
      </c>
      <c r="G73" s="8">
        <v>150500.98010206412</v>
      </c>
      <c r="H73" s="9">
        <f>SUM(D73:G73)</f>
        <v>510874.27084857819</v>
      </c>
      <c r="I73" s="9">
        <v>820.02290665903399</v>
      </c>
      <c r="J73" s="10">
        <v>0.17640087169629548</v>
      </c>
      <c r="K73" s="11">
        <v>515535.42011347471</v>
      </c>
      <c r="L73" s="12">
        <f>H73-K73</f>
        <v>-4661.1492648965213</v>
      </c>
      <c r="M73" s="11">
        <v>818.31019065630903</v>
      </c>
      <c r="N73" s="12">
        <f>I73-M73</f>
        <v>1.7127160027249602</v>
      </c>
    </row>
    <row r="74" spans="1:14" x14ac:dyDescent="0.25">
      <c r="A74" s="6" t="s">
        <v>13</v>
      </c>
      <c r="B74" s="7">
        <v>2198</v>
      </c>
      <c r="C74" s="6" t="s">
        <v>90</v>
      </c>
      <c r="D74" s="8">
        <v>205657.91548238412</v>
      </c>
      <c r="E74" s="8">
        <v>56189.962832591926</v>
      </c>
      <c r="F74" s="8">
        <v>44817.881443521488</v>
      </c>
      <c r="G74" s="8">
        <v>89865.753768808747</v>
      </c>
      <c r="H74" s="9">
        <f>SUM(D74:G74)</f>
        <v>396531.51352730626</v>
      </c>
      <c r="I74" s="9">
        <v>1065.9449288368448</v>
      </c>
      <c r="J74" s="10">
        <v>0.19675237355256636</v>
      </c>
      <c r="K74" s="11">
        <v>420803.82950643089</v>
      </c>
      <c r="L74" s="12">
        <f>H74-K74</f>
        <v>-24272.315979124629</v>
      </c>
      <c r="M74" s="11">
        <v>1059.9592682781636</v>
      </c>
      <c r="N74" s="12">
        <f>I74-M74</f>
        <v>5.9856605586812748</v>
      </c>
    </row>
    <row r="75" spans="1:14" x14ac:dyDescent="0.25">
      <c r="A75" s="6" t="s">
        <v>13</v>
      </c>
      <c r="B75" s="7">
        <v>2041</v>
      </c>
      <c r="C75" s="6" t="s">
        <v>91</v>
      </c>
      <c r="D75" s="8">
        <v>200223.99890579577</v>
      </c>
      <c r="E75" s="8">
        <v>42319.524224564411</v>
      </c>
      <c r="F75" s="8">
        <v>43412.664520738705</v>
      </c>
      <c r="G75" s="8">
        <v>152675.15156421272</v>
      </c>
      <c r="H75" s="9">
        <f>SUM(D75:G75)</f>
        <v>438631.33921531157</v>
      </c>
      <c r="I75" s="9">
        <v>694.03692913815121</v>
      </c>
      <c r="J75" s="10">
        <v>0.148525788329295</v>
      </c>
      <c r="K75" s="11">
        <v>407614.26420518989</v>
      </c>
      <c r="L75" s="12">
        <f>H75-K75</f>
        <v>31017.075010121684</v>
      </c>
      <c r="M75" s="11">
        <v>673.74258546312376</v>
      </c>
      <c r="N75" s="12">
        <f>I75-M75</f>
        <v>20.294343675027449</v>
      </c>
    </row>
    <row r="76" spans="1:14" x14ac:dyDescent="0.25">
      <c r="A76" s="6" t="s">
        <v>13</v>
      </c>
      <c r="B76" s="7">
        <v>2126</v>
      </c>
      <c r="C76" s="6" t="s">
        <v>92</v>
      </c>
      <c r="D76" s="8">
        <v>30082.343269140358</v>
      </c>
      <c r="E76" s="8">
        <v>6798.5418470124569</v>
      </c>
      <c r="F76" s="8">
        <v>10953.835331786331</v>
      </c>
      <c r="G76" s="8">
        <v>23674.311476729185</v>
      </c>
      <c r="H76" s="9">
        <f>SUM(D76:G76)</f>
        <v>71509.031924668321</v>
      </c>
      <c r="I76" s="9">
        <v>729.68399923130937</v>
      </c>
      <c r="J76" s="10">
        <v>0.11670250012319237</v>
      </c>
      <c r="K76" s="11">
        <v>76103.047393458124</v>
      </c>
      <c r="L76" s="12">
        <f>H76-K76</f>
        <v>-4594.015468789803</v>
      </c>
      <c r="M76" s="11">
        <v>761.03047393458121</v>
      </c>
      <c r="N76" s="12">
        <f>I76-M76</f>
        <v>-31.346474703271838</v>
      </c>
    </row>
    <row r="77" spans="1:14" x14ac:dyDescent="0.25">
      <c r="A77" s="6" t="s">
        <v>13</v>
      </c>
      <c r="B77" s="7">
        <v>2127</v>
      </c>
      <c r="C77" s="6" t="s">
        <v>93</v>
      </c>
      <c r="D77" s="8">
        <v>40016.285302331649</v>
      </c>
      <c r="E77" s="8">
        <v>6145.2354488105257</v>
      </c>
      <c r="F77" s="8">
        <v>3383.5134983057219</v>
      </c>
      <c r="G77" s="8">
        <v>49039.645201796171</v>
      </c>
      <c r="H77" s="9">
        <f>SUM(D77:G77)</f>
        <v>98584.679451244068</v>
      </c>
      <c r="I77" s="9">
        <v>485.63881503075896</v>
      </c>
      <c r="J77" s="10">
        <v>0.11153838376724361</v>
      </c>
      <c r="K77" s="11">
        <v>102747.51691324334</v>
      </c>
      <c r="L77" s="12">
        <f>H77-K77</f>
        <v>-4162.8374619992683</v>
      </c>
      <c r="M77" s="11">
        <v>496.36481600600644</v>
      </c>
      <c r="N77" s="12">
        <f>I77-M77</f>
        <v>-10.726000975247473</v>
      </c>
    </row>
    <row r="78" spans="1:14" x14ac:dyDescent="0.25">
      <c r="A78" s="6" t="s">
        <v>13</v>
      </c>
      <c r="B78" s="7">
        <v>2090</v>
      </c>
      <c r="C78" s="6" t="s">
        <v>94</v>
      </c>
      <c r="D78" s="8">
        <v>152482.96942397134</v>
      </c>
      <c r="E78" s="8">
        <v>45240.698064142358</v>
      </c>
      <c r="F78" s="8">
        <v>35739.062950252446</v>
      </c>
      <c r="G78" s="8">
        <v>91556.776017146563</v>
      </c>
      <c r="H78" s="9">
        <f>SUM(D78:G78)</f>
        <v>325019.50645551272</v>
      </c>
      <c r="I78" s="9">
        <v>857.57125713855578</v>
      </c>
      <c r="J78" s="10">
        <v>0.16953449237833376</v>
      </c>
      <c r="K78" s="11">
        <v>303819.73337731836</v>
      </c>
      <c r="L78" s="12">
        <f>H78-K78</f>
        <v>21199.773078194354</v>
      </c>
      <c r="M78" s="11">
        <v>855.8302348656855</v>
      </c>
      <c r="N78" s="12">
        <f>I78-M78</f>
        <v>1.741022272870282</v>
      </c>
    </row>
    <row r="79" spans="1:14" x14ac:dyDescent="0.25">
      <c r="A79" s="6" t="s">
        <v>13</v>
      </c>
      <c r="B79" s="7">
        <v>2043</v>
      </c>
      <c r="C79" s="6" t="s">
        <v>95</v>
      </c>
      <c r="D79" s="8">
        <v>268866.9321627242</v>
      </c>
      <c r="E79" s="8">
        <v>39586.278857066471</v>
      </c>
      <c r="F79" s="8">
        <v>45703.805228250771</v>
      </c>
      <c r="G79" s="8">
        <v>135040.20526011853</v>
      </c>
      <c r="H79" s="9">
        <f>SUM(D79:G79)</f>
        <v>489197.22150815994</v>
      </c>
      <c r="I79" s="9">
        <v>875.12919768901588</v>
      </c>
      <c r="J79" s="10">
        <v>0.1806972744459952</v>
      </c>
      <c r="K79" s="11">
        <v>470439.5061125356</v>
      </c>
      <c r="L79" s="12">
        <f>H79-K79</f>
        <v>18757.715395624342</v>
      </c>
      <c r="M79" s="11">
        <v>858.46625203017447</v>
      </c>
      <c r="N79" s="12">
        <f>I79-M79</f>
        <v>16.662945658841409</v>
      </c>
    </row>
    <row r="80" spans="1:14" x14ac:dyDescent="0.25">
      <c r="A80" s="6" t="s">
        <v>13</v>
      </c>
      <c r="B80" s="7">
        <v>2044</v>
      </c>
      <c r="C80" s="6" t="s">
        <v>96</v>
      </c>
      <c r="D80" s="8">
        <v>152404.20004821589</v>
      </c>
      <c r="E80" s="8">
        <v>32383.682522882718</v>
      </c>
      <c r="F80" s="8">
        <v>28554.987646276146</v>
      </c>
      <c r="G80" s="8">
        <v>98320.865010497742</v>
      </c>
      <c r="H80" s="9">
        <f>SUM(D80:G80)</f>
        <v>311663.7352278725</v>
      </c>
      <c r="I80" s="9">
        <v>765.758563213446</v>
      </c>
      <c r="J80" s="10">
        <v>0.15989593371801794</v>
      </c>
      <c r="K80" s="11">
        <v>304723.52857602318</v>
      </c>
      <c r="L80" s="12">
        <f>H80-K80</f>
        <v>6940.206651849323</v>
      </c>
      <c r="M80" s="11">
        <v>758.01872780105271</v>
      </c>
      <c r="N80" s="12">
        <f>I80-M80</f>
        <v>7.7398354123932904</v>
      </c>
    </row>
    <row r="81" spans="1:14" x14ac:dyDescent="0.25">
      <c r="A81" s="6" t="s">
        <v>13</v>
      </c>
      <c r="B81" s="7">
        <v>2128</v>
      </c>
      <c r="C81" s="6" t="s">
        <v>97</v>
      </c>
      <c r="D81" s="8">
        <v>139225.5401284718</v>
      </c>
      <c r="E81" s="8">
        <v>27144.254471426437</v>
      </c>
      <c r="F81" s="8">
        <v>19691.572578147472</v>
      </c>
      <c r="G81" s="8">
        <v>91073.626803335748</v>
      </c>
      <c r="H81" s="9">
        <f>SUM(D81:G81)</f>
        <v>277134.99398138141</v>
      </c>
      <c r="I81" s="9">
        <v>735.10608483125043</v>
      </c>
      <c r="J81" s="10">
        <v>0.16124423593503068</v>
      </c>
      <c r="K81" s="11">
        <v>261603.97683330323</v>
      </c>
      <c r="L81" s="12">
        <f>H81-K81</f>
        <v>15531.017148078186</v>
      </c>
      <c r="M81" s="11">
        <v>677.73050993083734</v>
      </c>
      <c r="N81" s="12">
        <f>I81-M81</f>
        <v>57.375574900413085</v>
      </c>
    </row>
    <row r="82" spans="1:14" x14ac:dyDescent="0.25">
      <c r="A82" s="6" t="s">
        <v>13</v>
      </c>
      <c r="B82" s="7">
        <v>2145</v>
      </c>
      <c r="C82" s="6" t="s">
        <v>98</v>
      </c>
      <c r="D82" s="8">
        <v>139542.01065002114</v>
      </c>
      <c r="E82" s="8">
        <v>17075.997977029074</v>
      </c>
      <c r="F82" s="8">
        <v>14090.86311570452</v>
      </c>
      <c r="G82" s="8">
        <v>106051.25243147054</v>
      </c>
      <c r="H82" s="9">
        <f>SUM(D82:G82)</f>
        <v>276760.12417422526</v>
      </c>
      <c r="I82" s="9">
        <v>630.43308467932866</v>
      </c>
      <c r="J82" s="10">
        <v>0.14537072205463705</v>
      </c>
      <c r="K82" s="11">
        <v>278454.73928783997</v>
      </c>
      <c r="L82" s="12">
        <f>H82-K82</f>
        <v>-1694.6151136147091</v>
      </c>
      <c r="M82" s="11">
        <v>627.15031371135126</v>
      </c>
      <c r="N82" s="12">
        <f>I82-M82</f>
        <v>3.2827709679773989</v>
      </c>
    </row>
    <row r="83" spans="1:14" x14ac:dyDescent="0.25">
      <c r="A83" s="6" t="s">
        <v>13</v>
      </c>
      <c r="B83" s="7">
        <v>3023</v>
      </c>
      <c r="C83" s="6" t="s">
        <v>99</v>
      </c>
      <c r="D83" s="8">
        <v>83360.576937943668</v>
      </c>
      <c r="E83" s="8">
        <v>18625.003606687842</v>
      </c>
      <c r="F83" s="8">
        <v>13161.351112852099</v>
      </c>
      <c r="G83" s="8">
        <v>100011.88725883554</v>
      </c>
      <c r="H83" s="9">
        <f>SUM(D83:G83)</f>
        <v>215158.81891631914</v>
      </c>
      <c r="I83" s="9">
        <v>519.7072920684036</v>
      </c>
      <c r="J83" s="10">
        <v>0.11992402925787772</v>
      </c>
      <c r="K83" s="11">
        <v>220464.49961969879</v>
      </c>
      <c r="L83" s="12">
        <f>H83-K83</f>
        <v>-5305.6807033796504</v>
      </c>
      <c r="M83" s="11">
        <v>528.6918456107885</v>
      </c>
      <c r="N83" s="12">
        <f>I83-M83</f>
        <v>-8.9845535423849014</v>
      </c>
    </row>
    <row r="84" spans="1:14" x14ac:dyDescent="0.25">
      <c r="A84" s="6" t="s">
        <v>13</v>
      </c>
      <c r="B84" s="7">
        <v>2199</v>
      </c>
      <c r="C84" s="6" t="s">
        <v>100</v>
      </c>
      <c r="D84" s="8">
        <v>199443.67058826552</v>
      </c>
      <c r="E84" s="8">
        <v>36652.10489134644</v>
      </c>
      <c r="F84" s="8">
        <v>35691.913790687453</v>
      </c>
      <c r="G84" s="8">
        <v>90590.477589524948</v>
      </c>
      <c r="H84" s="9">
        <f>SUM(D84:G84)</f>
        <v>362378.16685982433</v>
      </c>
      <c r="I84" s="9">
        <v>966.34177829286489</v>
      </c>
      <c r="J84" s="10">
        <v>0.19316678603963899</v>
      </c>
      <c r="K84" s="11">
        <v>356158.14261237788</v>
      </c>
      <c r="L84" s="12">
        <f>H84-K84</f>
        <v>6220.0242474464467</v>
      </c>
      <c r="M84" s="11">
        <v>897.1237849178284</v>
      </c>
      <c r="N84" s="12">
        <f>I84-M84</f>
        <v>69.217993375036485</v>
      </c>
    </row>
    <row r="85" spans="1:14" x14ac:dyDescent="0.25">
      <c r="A85" s="6" t="s">
        <v>13</v>
      </c>
      <c r="B85" s="7">
        <v>2179</v>
      </c>
      <c r="C85" s="6" t="s">
        <v>101</v>
      </c>
      <c r="D85" s="8">
        <v>253565.70441126951</v>
      </c>
      <c r="E85" s="8">
        <v>37446.687771071382</v>
      </c>
      <c r="F85" s="8">
        <v>33698.143651727107</v>
      </c>
      <c r="G85" s="8">
        <v>144220.04032252371</v>
      </c>
      <c r="H85" s="9">
        <f>SUM(D85:G85)</f>
        <v>468930.57615659176</v>
      </c>
      <c r="I85" s="9">
        <v>785.47835202109172</v>
      </c>
      <c r="J85" s="10">
        <v>0.17026611249138421</v>
      </c>
      <c r="K85" s="11">
        <v>451076.19309710927</v>
      </c>
      <c r="L85" s="12">
        <f>H85-K85</f>
        <v>17854.383059482498</v>
      </c>
      <c r="M85" s="11">
        <v>776.37898984011917</v>
      </c>
      <c r="N85" s="12">
        <f>I85-M85</f>
        <v>9.0993621809725482</v>
      </c>
    </row>
    <row r="86" spans="1:14" x14ac:dyDescent="0.25">
      <c r="A86" s="6" t="s">
        <v>13</v>
      </c>
      <c r="B86" s="7">
        <v>2048</v>
      </c>
      <c r="C86" s="6" t="s">
        <v>102</v>
      </c>
      <c r="D86" s="8">
        <v>134346.04638417877</v>
      </c>
      <c r="E86" s="8">
        <v>27815.154741817329</v>
      </c>
      <c r="F86" s="8">
        <v>31311.53234729364</v>
      </c>
      <c r="G86" s="8">
        <v>100011.88725883554</v>
      </c>
      <c r="H86" s="9">
        <f>SUM(D86:G86)</f>
        <v>293484.62073212524</v>
      </c>
      <c r="I86" s="9">
        <v>708.90005007759726</v>
      </c>
      <c r="J86" s="10">
        <v>0.14996988837770969</v>
      </c>
      <c r="K86" s="11">
        <v>285343.33359627053</v>
      </c>
      <c r="L86" s="12">
        <f>H86-K86</f>
        <v>8141.2871358547127</v>
      </c>
      <c r="M86" s="11">
        <v>701.08927173530844</v>
      </c>
      <c r="N86" s="12">
        <f>I86-M86</f>
        <v>7.8107783422888133</v>
      </c>
    </row>
    <row r="87" spans="1:14" x14ac:dyDescent="0.25">
      <c r="A87" s="6" t="s">
        <v>13</v>
      </c>
      <c r="B87" s="7">
        <v>2192</v>
      </c>
      <c r="C87" s="6" t="s">
        <v>103</v>
      </c>
      <c r="D87" s="8">
        <v>71643.635060880435</v>
      </c>
      <c r="E87" s="8">
        <v>2202.3120278607034</v>
      </c>
      <c r="F87" s="8">
        <v>808.27130682817324</v>
      </c>
      <c r="G87" s="8">
        <v>97837.715796686942</v>
      </c>
      <c r="H87" s="9">
        <f>SUM(D87:G87)</f>
        <v>172491.93419225625</v>
      </c>
      <c r="I87" s="9">
        <v>425.90601035124996</v>
      </c>
      <c r="J87" s="10">
        <v>9.8129278277496568E-2</v>
      </c>
      <c r="K87" s="11">
        <v>191147.9795171537</v>
      </c>
      <c r="L87" s="12">
        <f>H87-K87</f>
        <v>-18656.045324897452</v>
      </c>
      <c r="M87" s="11">
        <v>449.75995180506754</v>
      </c>
      <c r="N87" s="12">
        <f>I87-M87</f>
        <v>-23.853941453817583</v>
      </c>
    </row>
    <row r="88" spans="1:14" x14ac:dyDescent="0.25">
      <c r="A88" s="6" t="s">
        <v>13</v>
      </c>
      <c r="B88" s="7">
        <v>2014</v>
      </c>
      <c r="C88" s="6" t="s">
        <v>104</v>
      </c>
      <c r="D88" s="8">
        <v>133913.07620789431</v>
      </c>
      <c r="E88" s="8">
        <v>44237.84632064445</v>
      </c>
      <c r="F88" s="8">
        <v>31428.282647168879</v>
      </c>
      <c r="G88" s="8">
        <v>73438.680499241556</v>
      </c>
      <c r="H88" s="9">
        <f>SUM(D88:G88)</f>
        <v>283017.88567494921</v>
      </c>
      <c r="I88" s="9">
        <v>930.97988708864875</v>
      </c>
      <c r="J88" s="10">
        <v>0.17542868449395368</v>
      </c>
      <c r="K88" s="11">
        <v>264822.63305316045</v>
      </c>
      <c r="L88" s="12">
        <f>H88-K88</f>
        <v>18195.252621788764</v>
      </c>
      <c r="M88" s="11">
        <v>906.92682552452209</v>
      </c>
      <c r="N88" s="12">
        <f>I88-M88</f>
        <v>24.053061564126665</v>
      </c>
    </row>
    <row r="89" spans="1:14" x14ac:dyDescent="0.25">
      <c r="A89" s="6" t="s">
        <v>13</v>
      </c>
      <c r="B89" s="7">
        <v>2185</v>
      </c>
      <c r="C89" s="6" t="s">
        <v>105</v>
      </c>
      <c r="D89" s="8">
        <v>142793.83195135245</v>
      </c>
      <c r="E89" s="8">
        <v>24770.239055498376</v>
      </c>
      <c r="F89" s="8">
        <v>23545.392207519621</v>
      </c>
      <c r="G89" s="8">
        <v>79478.045671876564</v>
      </c>
      <c r="H89" s="9">
        <f>SUM(D89:G89)</f>
        <v>270587.508886247</v>
      </c>
      <c r="I89" s="9">
        <v>822.45443430470209</v>
      </c>
      <c r="J89" s="10">
        <v>0.1642925137138711</v>
      </c>
      <c r="K89" s="11">
        <v>278599.46686257242</v>
      </c>
      <c r="L89" s="12">
        <f>H89-K89</f>
        <v>-8011.9579763254151</v>
      </c>
      <c r="M89" s="11">
        <v>831.64019958976837</v>
      </c>
      <c r="N89" s="12">
        <f>I89-M89</f>
        <v>-9.1857652850662816</v>
      </c>
    </row>
    <row r="90" spans="1:14" x14ac:dyDescent="0.25">
      <c r="A90" s="6" t="s">
        <v>13</v>
      </c>
      <c r="B90" s="7">
        <v>5206</v>
      </c>
      <c r="C90" s="6" t="s">
        <v>106</v>
      </c>
      <c r="D90" s="8">
        <v>48126.327552007293</v>
      </c>
      <c r="E90" s="8">
        <v>5792.0344632102306</v>
      </c>
      <c r="F90" s="8">
        <v>1457.1335503652372</v>
      </c>
      <c r="G90" s="8">
        <v>50005.943629417772</v>
      </c>
      <c r="H90" s="9">
        <f>SUM(D90:G90)</f>
        <v>105381.43919500054</v>
      </c>
      <c r="I90" s="9">
        <v>509.08907823671757</v>
      </c>
      <c r="J90" s="10">
        <v>0.11852454851789804</v>
      </c>
      <c r="K90" s="11">
        <v>101844.30686095438</v>
      </c>
      <c r="L90" s="12">
        <f>H90-K90</f>
        <v>3537.1323340461531</v>
      </c>
      <c r="M90" s="11">
        <v>494.38983913084655</v>
      </c>
      <c r="N90" s="12">
        <f>I90-M90</f>
        <v>14.699239105871015</v>
      </c>
    </row>
    <row r="91" spans="1:14" x14ac:dyDescent="0.25">
      <c r="A91" s="6" t="s">
        <v>13</v>
      </c>
      <c r="B91" s="7">
        <v>2054</v>
      </c>
      <c r="C91" s="6" t="s">
        <v>107</v>
      </c>
      <c r="D91" s="8">
        <v>137293.22390590317</v>
      </c>
      <c r="E91" s="8">
        <v>31051.676191566552</v>
      </c>
      <c r="F91" s="8">
        <v>30314.664402205566</v>
      </c>
      <c r="G91" s="8">
        <v>100736.61107955175</v>
      </c>
      <c r="H91" s="9">
        <f>SUM(D91:G91)</f>
        <v>299396.17557922704</v>
      </c>
      <c r="I91" s="9">
        <v>717.97644023795442</v>
      </c>
      <c r="J91" s="10">
        <v>0.15111202761969225</v>
      </c>
      <c r="K91" s="11">
        <v>305121.07112608082</v>
      </c>
      <c r="L91" s="12">
        <f>H91-K91</f>
        <v>-5724.8955468537752</v>
      </c>
      <c r="M91" s="11">
        <v>714.5692532226717</v>
      </c>
      <c r="N91" s="12">
        <f>I91-M91</f>
        <v>3.4071870152827159</v>
      </c>
    </row>
    <row r="92" spans="1:14" x14ac:dyDescent="0.25">
      <c r="A92" s="6" t="s">
        <v>13</v>
      </c>
      <c r="B92" s="7">
        <v>2197</v>
      </c>
      <c r="C92" s="6" t="s">
        <v>108</v>
      </c>
      <c r="D92" s="8">
        <v>145624.78746668875</v>
      </c>
      <c r="E92" s="8">
        <v>33960.390190627855</v>
      </c>
      <c r="F92" s="8">
        <v>25004.7709559594</v>
      </c>
      <c r="G92" s="8">
        <v>95905.118941443739</v>
      </c>
      <c r="H92" s="9">
        <f>SUM(D92:G92)</f>
        <v>300495.06755471975</v>
      </c>
      <c r="I92" s="9">
        <v>756.91452784564171</v>
      </c>
      <c r="J92" s="10">
        <v>0.15835458070541916</v>
      </c>
      <c r="K92" s="11">
        <v>297015.66449198441</v>
      </c>
      <c r="L92" s="12">
        <f>H92-K92</f>
        <v>3479.403062735335</v>
      </c>
      <c r="M92" s="11">
        <v>719.16625784984114</v>
      </c>
      <c r="N92" s="12">
        <f>I92-M92</f>
        <v>37.74826999580057</v>
      </c>
    </row>
    <row r="93" spans="1:14" x14ac:dyDescent="0.25">
      <c r="A93" s="6" t="s">
        <v>13</v>
      </c>
      <c r="B93" s="7">
        <v>5205</v>
      </c>
      <c r="C93" s="6" t="s">
        <v>109</v>
      </c>
      <c r="D93" s="8">
        <v>84744.017968888918</v>
      </c>
      <c r="E93" s="8">
        <v>8913.9376097448076</v>
      </c>
      <c r="F93" s="8">
        <v>6166.7743812897725</v>
      </c>
      <c r="G93" s="8">
        <v>99770.312651930159</v>
      </c>
      <c r="H93" s="9">
        <f>SUM(D93:G93)</f>
        <v>199595.04261185366</v>
      </c>
      <c r="I93" s="9">
        <v>483.28097484710327</v>
      </c>
      <c r="J93" s="10">
        <v>0.11295863710313303</v>
      </c>
      <c r="K93" s="11">
        <v>189717.80836172582</v>
      </c>
      <c r="L93" s="12">
        <f>H93-K93</f>
        <v>9877.2342501278326</v>
      </c>
      <c r="M93" s="11">
        <v>458.25557575296091</v>
      </c>
      <c r="N93" s="12">
        <f>I93-M93</f>
        <v>25.025399094142358</v>
      </c>
    </row>
    <row r="94" spans="1:14" x14ac:dyDescent="0.25">
      <c r="A94" s="6" t="s">
        <v>13</v>
      </c>
      <c r="B94" s="7">
        <v>2130</v>
      </c>
      <c r="C94" s="6" t="s">
        <v>110</v>
      </c>
      <c r="D94" s="8">
        <v>19606.179965220366</v>
      </c>
      <c r="E94" s="8">
        <v>2657.5406090914094</v>
      </c>
      <c r="F94" s="8">
        <v>1577.5986325091728</v>
      </c>
      <c r="G94" s="8">
        <v>13769.752593607795</v>
      </c>
      <c r="H94" s="9">
        <f>SUM(D94:G94)</f>
        <v>37611.071800428741</v>
      </c>
      <c r="I94" s="9">
        <v>659.84336491980253</v>
      </c>
      <c r="J94" s="10">
        <v>9.3247872245122612E-2</v>
      </c>
      <c r="K94" s="11">
        <v>34764.818884721099</v>
      </c>
      <c r="L94" s="12">
        <f>H94-K94</f>
        <v>2846.2529157076424</v>
      </c>
      <c r="M94" s="11">
        <v>668.55420932155926</v>
      </c>
      <c r="N94" s="12">
        <f>I94-M94</f>
        <v>-8.7108444017567308</v>
      </c>
    </row>
    <row r="95" spans="1:14" x14ac:dyDescent="0.25">
      <c r="A95" s="6" t="s">
        <v>13</v>
      </c>
      <c r="B95" s="7">
        <v>3353</v>
      </c>
      <c r="C95" s="6" t="s">
        <v>111</v>
      </c>
      <c r="D95" s="8">
        <v>77853.065184744613</v>
      </c>
      <c r="E95" s="8">
        <v>14248.08158905279</v>
      </c>
      <c r="F95" s="8">
        <v>20006.960042071842</v>
      </c>
      <c r="G95" s="8">
        <v>46382.324525836782</v>
      </c>
      <c r="H95" s="9">
        <f>SUM(D95:G95)</f>
        <v>158490.43134170602</v>
      </c>
      <c r="I95" s="9">
        <v>825.47099657138563</v>
      </c>
      <c r="J95" s="10">
        <v>0.15941432872553901</v>
      </c>
      <c r="K95" s="11">
        <v>143200.63473749234</v>
      </c>
      <c r="L95" s="12">
        <f>H95-K95</f>
        <v>15289.796604213683</v>
      </c>
      <c r="M95" s="11">
        <v>765.77879538765956</v>
      </c>
      <c r="N95" s="12">
        <f>I95-M95</f>
        <v>59.69220118372607</v>
      </c>
    </row>
    <row r="96" spans="1:14" x14ac:dyDescent="0.25">
      <c r="A96" s="6" t="s">
        <v>13</v>
      </c>
      <c r="B96" s="7">
        <v>3372</v>
      </c>
      <c r="C96" s="6" t="s">
        <v>112</v>
      </c>
      <c r="D96" s="8">
        <v>100148.39112140247</v>
      </c>
      <c r="E96" s="8">
        <v>8647.6528892728675</v>
      </c>
      <c r="F96" s="8">
        <v>15130.389824208514</v>
      </c>
      <c r="G96" s="8">
        <v>50730.667450133973</v>
      </c>
      <c r="H96" s="9">
        <f>SUM(D96:G96)</f>
        <v>174657.10128501782</v>
      </c>
      <c r="I96" s="9">
        <v>831.70048230960879</v>
      </c>
      <c r="J96" s="10">
        <v>0.16706330899043531</v>
      </c>
      <c r="K96" s="11">
        <v>179726.19089688442</v>
      </c>
      <c r="L96" s="12">
        <f>H96-K96</f>
        <v>-5069.0896118665987</v>
      </c>
      <c r="M96" s="11">
        <v>847.76505140039819</v>
      </c>
      <c r="N96" s="12">
        <f>I96-M96</f>
        <v>-16.064569090789405</v>
      </c>
    </row>
    <row r="97" spans="1:14" x14ac:dyDescent="0.25">
      <c r="A97" s="6" t="s">
        <v>13</v>
      </c>
      <c r="B97" s="7">
        <v>3375</v>
      </c>
      <c r="C97" s="6" t="s">
        <v>113</v>
      </c>
      <c r="D97" s="8">
        <v>68548.222058546977</v>
      </c>
      <c r="E97" s="8">
        <v>5166.4301030946463</v>
      </c>
      <c r="F97" s="8">
        <v>363.7220880726785</v>
      </c>
      <c r="G97" s="8">
        <v>49039.645201796171</v>
      </c>
      <c r="H97" s="9">
        <f>SUM(D97:G97)</f>
        <v>123118.01945151048</v>
      </c>
      <c r="I97" s="9">
        <v>606.49270665768711</v>
      </c>
      <c r="J97" s="10">
        <v>0.14067554194442</v>
      </c>
      <c r="K97" s="11">
        <v>109514.48662615211</v>
      </c>
      <c r="L97" s="12">
        <f>H97-K97</f>
        <v>13603.532825358372</v>
      </c>
      <c r="M97" s="11">
        <v>547.5724331307606</v>
      </c>
      <c r="N97" s="12">
        <f>I97-M97</f>
        <v>58.920273526926508</v>
      </c>
    </row>
    <row r="98" spans="1:14" x14ac:dyDescent="0.25">
      <c r="A98" s="6" t="s">
        <v>13</v>
      </c>
      <c r="B98" s="7">
        <v>2132</v>
      </c>
      <c r="C98" s="6" t="s">
        <v>114</v>
      </c>
      <c r="D98" s="8">
        <v>84464.608949690242</v>
      </c>
      <c r="E98" s="8">
        <v>20337.912961690618</v>
      </c>
      <c r="F98" s="8">
        <v>14425.397628808389</v>
      </c>
      <c r="G98" s="8">
        <v>43725.003849877372</v>
      </c>
      <c r="H98" s="9">
        <f>SUM(D98:G98)</f>
        <v>162952.92339006663</v>
      </c>
      <c r="I98" s="9">
        <v>900.29239442025766</v>
      </c>
      <c r="J98" s="10">
        <v>0.15089315667460798</v>
      </c>
      <c r="K98" s="11">
        <v>159965.47902154177</v>
      </c>
      <c r="L98" s="12">
        <f>H98-K98</f>
        <v>2987.4443685248552</v>
      </c>
      <c r="M98" s="11">
        <v>828.83667886809212</v>
      </c>
      <c r="N98" s="12">
        <f>I98-M98</f>
        <v>71.455715552165543</v>
      </c>
    </row>
    <row r="99" spans="1:14" x14ac:dyDescent="0.25">
      <c r="A99" s="6" t="s">
        <v>13</v>
      </c>
      <c r="B99" s="7">
        <v>3377</v>
      </c>
      <c r="C99" s="6" t="s">
        <v>115</v>
      </c>
      <c r="D99" s="8">
        <v>216114.22390700949</v>
      </c>
      <c r="E99" s="8">
        <v>53954.198960693444</v>
      </c>
      <c r="F99" s="8">
        <v>36775.127657529643</v>
      </c>
      <c r="G99" s="8">
        <v>138905.39897060493</v>
      </c>
      <c r="H99" s="9">
        <f>SUM(D99:G99)</f>
        <v>445748.94949583756</v>
      </c>
      <c r="I99" s="9">
        <v>775.21556434058709</v>
      </c>
      <c r="J99" s="10">
        <v>0.1593722628584667</v>
      </c>
      <c r="K99" s="11">
        <v>420773.01180839021</v>
      </c>
      <c r="L99" s="12">
        <f>H99-K99</f>
        <v>24975.937687447353</v>
      </c>
      <c r="M99" s="11">
        <v>738.19826633050911</v>
      </c>
      <c r="N99" s="12">
        <f>I99-M99</f>
        <v>37.01729801007798</v>
      </c>
    </row>
    <row r="100" spans="1:14" x14ac:dyDescent="0.25">
      <c r="A100" s="6" t="s">
        <v>13</v>
      </c>
      <c r="B100" s="7">
        <v>2101</v>
      </c>
      <c r="C100" s="6" t="s">
        <v>116</v>
      </c>
      <c r="D100" s="8">
        <v>111845.34009039354</v>
      </c>
      <c r="E100" s="8">
        <v>20931.126584727153</v>
      </c>
      <c r="F100" s="8">
        <v>22031.166477545074</v>
      </c>
      <c r="G100" s="8">
        <v>78270.172637349548</v>
      </c>
      <c r="H100" s="9">
        <f>SUM(D100:G100)</f>
        <v>233077.80579001532</v>
      </c>
      <c r="I100" s="9">
        <v>719.37594379634356</v>
      </c>
      <c r="J100" s="10">
        <v>0.15051973075280839</v>
      </c>
      <c r="K100" s="11">
        <v>186273.3424484366</v>
      </c>
      <c r="L100" s="12">
        <f>H100-K100</f>
        <v>46804.463341578725</v>
      </c>
      <c r="M100" s="11">
        <v>655.89205087477671</v>
      </c>
      <c r="N100" s="12">
        <f>I100-M100</f>
        <v>63.483892921566849</v>
      </c>
    </row>
    <row r="101" spans="1:14" x14ac:dyDescent="0.25">
      <c r="A101" s="6" t="s">
        <v>13</v>
      </c>
      <c r="B101" s="7">
        <v>2000</v>
      </c>
      <c r="C101" s="6" t="s">
        <v>117</v>
      </c>
      <c r="D101" s="8">
        <v>114181.64166752785</v>
      </c>
      <c r="E101" s="8">
        <v>21908.853338001431</v>
      </c>
      <c r="F101" s="8">
        <v>18933.485321444452</v>
      </c>
      <c r="G101" s="8">
        <v>70539.785216376767</v>
      </c>
      <c r="H101" s="9">
        <f>SUM(D101:G101)</f>
        <v>225563.76554335051</v>
      </c>
      <c r="I101" s="9">
        <v>772.47864912106343</v>
      </c>
      <c r="J101" s="10">
        <v>0.14736898665693271</v>
      </c>
      <c r="K101" s="11">
        <v>257977.30563167017</v>
      </c>
      <c r="L101" s="12">
        <f>H101-K101</f>
        <v>-32413.540088319656</v>
      </c>
      <c r="M101" s="11">
        <v>777.04007720382583</v>
      </c>
      <c r="N101" s="12">
        <f>I101-M101</f>
        <v>-4.5614280827624043</v>
      </c>
    </row>
    <row r="102" spans="1:14" x14ac:dyDescent="0.25">
      <c r="A102" s="6" t="s">
        <v>13</v>
      </c>
      <c r="B102" s="7">
        <v>2031</v>
      </c>
      <c r="C102" s="6" t="s">
        <v>118</v>
      </c>
      <c r="D102" s="8">
        <v>106073.59556628113</v>
      </c>
      <c r="E102" s="8">
        <v>32656.08589739801</v>
      </c>
      <c r="F102" s="8">
        <v>20006.960042071842</v>
      </c>
      <c r="G102" s="8">
        <v>49522.794415606972</v>
      </c>
      <c r="H102" s="9">
        <f>SUM(D102:G102)</f>
        <v>208259.43592135797</v>
      </c>
      <c r="I102" s="9">
        <v>1015.8996874212586</v>
      </c>
      <c r="J102" s="10">
        <v>0.18282611054988568</v>
      </c>
      <c r="K102" s="11">
        <v>195925.04930250827</v>
      </c>
      <c r="L102" s="12">
        <f>H102-K102</f>
        <v>12334.386618849705</v>
      </c>
      <c r="M102" s="11">
        <v>979.62524651254137</v>
      </c>
      <c r="N102" s="12">
        <f>I102-M102</f>
        <v>36.274440908717224</v>
      </c>
    </row>
    <row r="103" spans="1:14" x14ac:dyDescent="0.25">
      <c r="A103" s="6" t="s">
        <v>13</v>
      </c>
      <c r="B103" s="7">
        <v>3365</v>
      </c>
      <c r="C103" s="6" t="s">
        <v>119</v>
      </c>
      <c r="D103" s="8">
        <v>135742.19321766763</v>
      </c>
      <c r="E103" s="8">
        <v>22976.532089410623</v>
      </c>
      <c r="F103" s="8">
        <v>12159.992771614985</v>
      </c>
      <c r="G103" s="8">
        <v>86725.283879038558</v>
      </c>
      <c r="H103" s="9">
        <f>SUM(D103:G103)</f>
        <v>257604.00195773179</v>
      </c>
      <c r="I103" s="9">
        <v>717.55989403267904</v>
      </c>
      <c r="J103" s="10">
        <v>0.15781967462467936</v>
      </c>
      <c r="K103" s="11">
        <v>269585.07786137681</v>
      </c>
      <c r="L103" s="12">
        <f>H103-K103</f>
        <v>-11981.075903645018</v>
      </c>
      <c r="M103" s="11">
        <v>750.93336451636992</v>
      </c>
      <c r="N103" s="12">
        <f>I103-M103</f>
        <v>-33.37347048369088</v>
      </c>
    </row>
    <row r="104" spans="1:14" x14ac:dyDescent="0.25">
      <c r="A104" s="6" t="s">
        <v>13</v>
      </c>
      <c r="B104" s="7">
        <v>5202</v>
      </c>
      <c r="C104" s="6" t="s">
        <v>120</v>
      </c>
      <c r="D104" s="8">
        <v>64717.721600009805</v>
      </c>
      <c r="E104" s="8">
        <v>11556.366888334162</v>
      </c>
      <c r="F104" s="8">
        <v>4274.8571338912361</v>
      </c>
      <c r="G104" s="8">
        <v>49281.219808701579</v>
      </c>
      <c r="H104" s="9">
        <f>SUM(D104:G104)</f>
        <v>129830.16543093679</v>
      </c>
      <c r="I104" s="9">
        <v>636.42237956341557</v>
      </c>
      <c r="J104" s="10">
        <v>0.13891324008309017</v>
      </c>
      <c r="K104" s="11">
        <v>131983.55693773757</v>
      </c>
      <c r="L104" s="12">
        <f>H104-K104</f>
        <v>-2153.3915068007773</v>
      </c>
      <c r="M104" s="11">
        <v>637.6017243368965</v>
      </c>
      <c r="N104" s="12">
        <f>I104-M104</f>
        <v>-1.1793447734809206</v>
      </c>
    </row>
    <row r="105" spans="1:14" x14ac:dyDescent="0.25">
      <c r="A105" s="6" t="s">
        <v>13</v>
      </c>
      <c r="B105" s="7">
        <v>2003</v>
      </c>
      <c r="C105" s="6" t="s">
        <v>121</v>
      </c>
      <c r="D105" s="8">
        <v>82949.689580259495</v>
      </c>
      <c r="E105" s="8">
        <v>26593.956562846513</v>
      </c>
      <c r="F105" s="8">
        <v>21621.257457653661</v>
      </c>
      <c r="G105" s="8">
        <v>49522.794415606972</v>
      </c>
      <c r="H105" s="9">
        <f>SUM(D105:G105)</f>
        <v>180687.69801636666</v>
      </c>
      <c r="I105" s="9">
        <v>881.40340495788632</v>
      </c>
      <c r="J105" s="10">
        <v>0.15085747189821122</v>
      </c>
      <c r="K105" s="11">
        <v>214327.01021841748</v>
      </c>
      <c r="L105" s="12">
        <f>H105-K105</f>
        <v>-33639.312202050816</v>
      </c>
      <c r="M105" s="11">
        <v>940.03074657200648</v>
      </c>
      <c r="N105" s="12">
        <f>I105-M105</f>
        <v>-58.627341614120155</v>
      </c>
    </row>
    <row r="106" spans="1:14" x14ac:dyDescent="0.25">
      <c r="A106" s="6" t="s">
        <v>13</v>
      </c>
      <c r="B106" s="7">
        <v>2140</v>
      </c>
      <c r="C106" s="6" t="s">
        <v>122</v>
      </c>
      <c r="D106" s="8">
        <v>107874.26591907794</v>
      </c>
      <c r="E106" s="8">
        <v>12699.075959394006</v>
      </c>
      <c r="F106" s="8">
        <v>6439.2280777311225</v>
      </c>
      <c r="G106" s="8">
        <v>99528.738045024744</v>
      </c>
      <c r="H106" s="9">
        <f>SUM(D106:G106)</f>
        <v>226541.30800122779</v>
      </c>
      <c r="I106" s="9">
        <v>549.85754369230051</v>
      </c>
      <c r="J106" s="10">
        <v>0.12735899453719859</v>
      </c>
      <c r="K106" s="11">
        <v>225433.90593963262</v>
      </c>
      <c r="L106" s="12">
        <f>H106-K106</f>
        <v>1107.402061595174</v>
      </c>
      <c r="M106" s="11">
        <v>540.60888714540192</v>
      </c>
      <c r="N106" s="12">
        <f>I106-M106</f>
        <v>9.2486565468985873</v>
      </c>
    </row>
    <row r="107" spans="1:14" x14ac:dyDescent="0.25">
      <c r="A107" s="6" t="s">
        <v>13</v>
      </c>
      <c r="B107" s="7">
        <v>2174</v>
      </c>
      <c r="C107" s="6" t="s">
        <v>123</v>
      </c>
      <c r="D107" s="8">
        <v>99016.395644459451</v>
      </c>
      <c r="E107" s="8">
        <v>10930.762528218545</v>
      </c>
      <c r="F107" s="8">
        <v>5159.4651752531818</v>
      </c>
      <c r="G107" s="8">
        <v>100253.46186574094</v>
      </c>
      <c r="H107" s="9">
        <f>SUM(D107:G107)</f>
        <v>215360.08521367214</v>
      </c>
      <c r="I107" s="9">
        <v>518.93996437029432</v>
      </c>
      <c r="J107" s="10">
        <v>0.11941157287849763</v>
      </c>
      <c r="K107" s="11">
        <v>205918.78604983701</v>
      </c>
      <c r="L107" s="12">
        <f>H107-K107</f>
        <v>9441.2991638351232</v>
      </c>
      <c r="M107" s="11">
        <v>504.70290698489464</v>
      </c>
      <c r="N107" s="12">
        <f>I107-M107</f>
        <v>14.23705738539968</v>
      </c>
    </row>
    <row r="108" spans="1:14" x14ac:dyDescent="0.25">
      <c r="A108" s="6" t="s">
        <v>13</v>
      </c>
      <c r="B108" s="7">
        <v>2055</v>
      </c>
      <c r="C108" s="6" t="s">
        <v>124</v>
      </c>
      <c r="D108" s="8">
        <v>114524.98773335069</v>
      </c>
      <c r="E108" s="8">
        <v>19523.011341318757</v>
      </c>
      <c r="F108" s="8">
        <v>13071.54318987117</v>
      </c>
      <c r="G108" s="8">
        <v>73438.680499241556</v>
      </c>
      <c r="H108" s="9">
        <f>SUM(D108:G108)</f>
        <v>220558.22276378219</v>
      </c>
      <c r="I108" s="9">
        <v>725.52046961770452</v>
      </c>
      <c r="J108" s="10">
        <v>0.15748765890212388</v>
      </c>
      <c r="K108" s="11">
        <v>213991.13686050207</v>
      </c>
      <c r="L108" s="12">
        <f>H108-K108</f>
        <v>6567.0859032801236</v>
      </c>
      <c r="M108" s="11">
        <v>685.86902839904508</v>
      </c>
      <c r="N108" s="12">
        <f>I108-M108</f>
        <v>39.651441218659443</v>
      </c>
    </row>
    <row r="109" spans="1:14" x14ac:dyDescent="0.25">
      <c r="A109" s="6" t="s">
        <v>13</v>
      </c>
      <c r="B109" s="7">
        <v>2178</v>
      </c>
      <c r="C109" s="6" t="s">
        <v>125</v>
      </c>
      <c r="D109" s="8">
        <v>143127.92570638008</v>
      </c>
      <c r="E109" s="8">
        <v>14111.87990179515</v>
      </c>
      <c r="F109" s="8">
        <v>7550.6011246198586</v>
      </c>
      <c r="G109" s="8">
        <v>97112.991975970741</v>
      </c>
      <c r="H109" s="9">
        <f>SUM(D109:G109)</f>
        <v>261903.39870876583</v>
      </c>
      <c r="I109" s="9">
        <v>651.50099181285032</v>
      </c>
      <c r="J109" s="10">
        <v>0.15220977286154486</v>
      </c>
      <c r="K109" s="11">
        <v>260922.14248431008</v>
      </c>
      <c r="L109" s="12">
        <f>H109-K109</f>
        <v>981.25622445574845</v>
      </c>
      <c r="M109" s="11">
        <v>641.08634517029509</v>
      </c>
      <c r="N109" s="12">
        <f>I109-M109</f>
        <v>10.414646642555226</v>
      </c>
    </row>
    <row r="110" spans="1:14" x14ac:dyDescent="0.25">
      <c r="A110" s="6" t="s">
        <v>13</v>
      </c>
      <c r="B110" s="7">
        <v>3366</v>
      </c>
      <c r="C110" s="6" t="s">
        <v>126</v>
      </c>
      <c r="D110" s="8">
        <v>75221.314922167105</v>
      </c>
      <c r="E110" s="8">
        <v>13024.574906907954</v>
      </c>
      <c r="F110" s="8">
        <v>3248.8016138343587</v>
      </c>
      <c r="G110" s="8">
        <v>47107.048346552976</v>
      </c>
      <c r="H110" s="9">
        <f>SUM(D110:G110)</f>
        <v>138601.73978946239</v>
      </c>
      <c r="I110" s="9">
        <v>710.7781527664738</v>
      </c>
      <c r="J110" s="10">
        <v>0.14854605838003423</v>
      </c>
      <c r="K110" s="11">
        <v>133727.13725592304</v>
      </c>
      <c r="L110" s="12">
        <f>H110-K110</f>
        <v>4874.6025335393497</v>
      </c>
      <c r="M110" s="11">
        <v>707.55099077207956</v>
      </c>
      <c r="N110" s="12">
        <f>I110-M110</f>
        <v>3.2271619943942369</v>
      </c>
    </row>
    <row r="111" spans="1:14" x14ac:dyDescent="0.25">
      <c r="A111" s="6" t="s">
        <v>13</v>
      </c>
      <c r="B111" s="7">
        <v>2077</v>
      </c>
      <c r="C111" s="6" t="s">
        <v>127</v>
      </c>
      <c r="D111" s="8">
        <v>54060.314933341528</v>
      </c>
      <c r="E111" s="8">
        <v>22865.291864278908</v>
      </c>
      <c r="F111" s="8">
        <v>20692.934089076018</v>
      </c>
      <c r="G111" s="8">
        <v>45657.600705120582</v>
      </c>
      <c r="H111" s="9">
        <f>SUM(D111:G111)</f>
        <v>143276.14159181702</v>
      </c>
      <c r="I111" s="9">
        <v>758.07482323712713</v>
      </c>
      <c r="J111" s="10">
        <v>0.14212555211068598</v>
      </c>
      <c r="K111" s="11">
        <v>157648.6760849639</v>
      </c>
      <c r="L111" s="12">
        <f>H111-K111</f>
        <v>-14372.534493146872</v>
      </c>
      <c r="M111" s="11">
        <v>784.32177156698458</v>
      </c>
      <c r="N111" s="12">
        <f>I111-M111</f>
        <v>-26.246948329857446</v>
      </c>
    </row>
    <row r="112" spans="1:14" x14ac:dyDescent="0.25">
      <c r="A112" s="6" t="s">
        <v>13</v>
      </c>
      <c r="B112" s="7">
        <v>2146</v>
      </c>
      <c r="C112" s="6" t="s">
        <v>128</v>
      </c>
      <c r="D112" s="8">
        <v>202610.59432730344</v>
      </c>
      <c r="E112" s="8">
        <v>23221.233425839546</v>
      </c>
      <c r="F112" s="8">
        <v>3201.6524542693801</v>
      </c>
      <c r="G112" s="8">
        <v>147843.65942610471</v>
      </c>
      <c r="H112" s="9">
        <f>SUM(D112:G112)</f>
        <v>376877.13963351707</v>
      </c>
      <c r="I112" s="9">
        <v>615.81231966260964</v>
      </c>
      <c r="J112" s="10">
        <v>0.1424202537110604</v>
      </c>
      <c r="K112" s="11">
        <v>348920.51841023029</v>
      </c>
      <c r="L112" s="12">
        <f>H112-K112</f>
        <v>27956.621223286784</v>
      </c>
      <c r="M112" s="11">
        <v>569.20149822223539</v>
      </c>
      <c r="N112" s="12">
        <f>I112-M112</f>
        <v>46.610821440374252</v>
      </c>
    </row>
    <row r="113" spans="1:14" x14ac:dyDescent="0.25">
      <c r="A113" s="6" t="s">
        <v>13</v>
      </c>
      <c r="B113" s="7">
        <v>2023</v>
      </c>
      <c r="C113" s="6" t="s">
        <v>129</v>
      </c>
      <c r="D113" s="8">
        <v>184596.19733336131</v>
      </c>
      <c r="E113" s="8">
        <v>42828.0224459768</v>
      </c>
      <c r="F113" s="8">
        <v>31560.790155348881</v>
      </c>
      <c r="G113" s="8">
        <v>81169.067920214351</v>
      </c>
      <c r="H113" s="9">
        <f>SUM(D113:G113)</f>
        <v>340154.07785490132</v>
      </c>
      <c r="I113" s="9">
        <v>1012.3633269491111</v>
      </c>
      <c r="J113" s="10">
        <v>0.18822049190669984</v>
      </c>
      <c r="K113" s="11">
        <v>302728.68719071429</v>
      </c>
      <c r="L113" s="12">
        <f>H113-K113</f>
        <v>37425.390664187027</v>
      </c>
      <c r="M113" s="11">
        <v>970.28425381639192</v>
      </c>
      <c r="N113" s="12">
        <f>I113-M113</f>
        <v>42.079073132719145</v>
      </c>
    </row>
    <row r="114" spans="1:14" x14ac:dyDescent="0.25">
      <c r="A114" s="6" t="s">
        <v>13</v>
      </c>
      <c r="B114" s="7">
        <v>3369</v>
      </c>
      <c r="C114" s="6" t="s">
        <v>130</v>
      </c>
      <c r="D114" s="8">
        <v>92458.264009594859</v>
      </c>
      <c r="E114" s="8">
        <v>8456.0471258425587</v>
      </c>
      <c r="F114" s="8">
        <v>10051.751779638147</v>
      </c>
      <c r="G114" s="8">
        <v>50005.943629417772</v>
      </c>
      <c r="H114" s="9">
        <f>SUM(D114:G114)</f>
        <v>160972.00654449331</v>
      </c>
      <c r="I114" s="9">
        <v>777.6425436932044</v>
      </c>
      <c r="J114" s="10">
        <v>0.158603937836714</v>
      </c>
      <c r="K114" s="11">
        <v>165030.13241392179</v>
      </c>
      <c r="L114" s="12">
        <f>H114-K114</f>
        <v>-4058.125869428477</v>
      </c>
      <c r="M114" s="11">
        <v>793.41409814385474</v>
      </c>
      <c r="N114" s="12">
        <f>I114-M114</f>
        <v>-15.771554450650342</v>
      </c>
    </row>
    <row r="115" spans="1:14" x14ac:dyDescent="0.25">
      <c r="A115" s="6" t="s">
        <v>13</v>
      </c>
      <c r="B115" s="7">
        <v>3333</v>
      </c>
      <c r="C115" s="6" t="s">
        <v>131</v>
      </c>
      <c r="D115" s="8">
        <v>80490.272833148294</v>
      </c>
      <c r="E115" s="8">
        <v>8375.2495147575592</v>
      </c>
      <c r="F115" s="8">
        <v>10089.986507439256</v>
      </c>
      <c r="G115" s="8">
        <v>49281.219808701579</v>
      </c>
      <c r="H115" s="9">
        <f>SUM(D115:G115)</f>
        <v>148236.72866404668</v>
      </c>
      <c r="I115" s="9">
        <v>726.6506307061112</v>
      </c>
      <c r="J115" s="10">
        <v>0.15490629972249459</v>
      </c>
      <c r="K115" s="11">
        <v>142399.35091004948</v>
      </c>
      <c r="L115" s="12">
        <f>H115-K115</f>
        <v>5837.3777539971925</v>
      </c>
      <c r="M115" s="11">
        <v>691.25898500024027</v>
      </c>
      <c r="N115" s="12">
        <f>I115-M115</f>
        <v>35.391645705870928</v>
      </c>
    </row>
    <row r="116" spans="1:14" x14ac:dyDescent="0.25">
      <c r="A116" s="6" t="s">
        <v>13</v>
      </c>
      <c r="B116" s="7">
        <v>3373</v>
      </c>
      <c r="C116" s="6" t="s">
        <v>132</v>
      </c>
      <c r="D116" s="8">
        <v>26627.059648004033</v>
      </c>
      <c r="E116" s="8">
        <v>6987.8391072687264</v>
      </c>
      <c r="F116" s="8">
        <v>7586.5242938122319</v>
      </c>
      <c r="G116" s="8">
        <v>29955.251256269585</v>
      </c>
      <c r="H116" s="9">
        <f>SUM(D116:G116)</f>
        <v>71156.67430535458</v>
      </c>
      <c r="I116" s="9">
        <v>573.84414762382721</v>
      </c>
      <c r="J116" s="10">
        <v>0.10884302425971266</v>
      </c>
      <c r="K116" s="11">
        <v>67803.340349358696</v>
      </c>
      <c r="L116" s="12">
        <f>H116-K116</f>
        <v>3353.333955995884</v>
      </c>
      <c r="M116" s="11">
        <v>560.35818470544382</v>
      </c>
      <c r="N116" s="12">
        <f>I116-M116</f>
        <v>13.485962918383393</v>
      </c>
    </row>
    <row r="117" spans="1:14" x14ac:dyDescent="0.25">
      <c r="A117" s="6" t="s">
        <v>13</v>
      </c>
      <c r="B117" s="7">
        <v>3334</v>
      </c>
      <c r="C117" s="6" t="s">
        <v>133</v>
      </c>
      <c r="D117" s="8">
        <v>96252.655104014586</v>
      </c>
      <c r="E117" s="8">
        <v>19495.309303232421</v>
      </c>
      <c r="F117" s="8">
        <v>17835.85350400837</v>
      </c>
      <c r="G117" s="8">
        <v>50005.943629417772</v>
      </c>
      <c r="H117" s="9">
        <f>SUM(D117:G117)</f>
        <v>183589.76154067315</v>
      </c>
      <c r="I117" s="9">
        <v>886.90706058296212</v>
      </c>
      <c r="J117" s="10">
        <v>0.17064546119452426</v>
      </c>
      <c r="K117" s="11">
        <v>177698.11705749639</v>
      </c>
      <c r="L117" s="12">
        <f>H117-K117</f>
        <v>5891.6444831767585</v>
      </c>
      <c r="M117" s="11">
        <v>850.23022515548507</v>
      </c>
      <c r="N117" s="12">
        <f>I117-M117</f>
        <v>36.676835427477045</v>
      </c>
    </row>
    <row r="118" spans="1:14" x14ac:dyDescent="0.25">
      <c r="A118" s="6" t="s">
        <v>13</v>
      </c>
      <c r="B118" s="7">
        <v>3335</v>
      </c>
      <c r="C118" s="6" t="s">
        <v>134</v>
      </c>
      <c r="D118" s="8">
        <v>135787.29025643083</v>
      </c>
      <c r="E118" s="8">
        <v>31051.676191566545</v>
      </c>
      <c r="F118" s="8">
        <v>29986.865483325277</v>
      </c>
      <c r="G118" s="8">
        <v>79236.471064971149</v>
      </c>
      <c r="H118" s="9">
        <f>SUM(D118:G118)</f>
        <v>276062.30299629376</v>
      </c>
      <c r="I118" s="9">
        <v>841.65336279357871</v>
      </c>
      <c r="J118" s="10">
        <v>0.16979316165033695</v>
      </c>
      <c r="K118" s="11">
        <v>277385.59632305487</v>
      </c>
      <c r="L118" s="12">
        <f>H118-K118</f>
        <v>-1323.2933267611079</v>
      </c>
      <c r="M118" s="11">
        <v>848.27399487172738</v>
      </c>
      <c r="N118" s="12">
        <f>I118-M118</f>
        <v>-6.6206320781486738</v>
      </c>
    </row>
    <row r="119" spans="1:14" x14ac:dyDescent="0.25">
      <c r="A119" s="6" t="s">
        <v>13</v>
      </c>
      <c r="B119" s="7">
        <v>3354</v>
      </c>
      <c r="C119" s="6" t="s">
        <v>135</v>
      </c>
      <c r="D119" s="8">
        <v>76020.897029896572</v>
      </c>
      <c r="E119" s="8">
        <v>9617.0688422719104</v>
      </c>
      <c r="F119" s="8">
        <v>13154.691078179127</v>
      </c>
      <c r="G119" s="8">
        <v>50489.092843228573</v>
      </c>
      <c r="H119" s="9">
        <f>SUM(D119:G119)</f>
        <v>149281.74979357619</v>
      </c>
      <c r="I119" s="9">
        <v>714.26674542380954</v>
      </c>
      <c r="J119" s="10">
        <v>0.14765312532745123</v>
      </c>
      <c r="K119" s="11">
        <v>141282.76724274404</v>
      </c>
      <c r="L119" s="12">
        <f>H119-K119</f>
        <v>7998.9825508321519</v>
      </c>
      <c r="M119" s="11">
        <v>679.2440732824233</v>
      </c>
      <c r="N119" s="12">
        <f>I119-M119</f>
        <v>35.022672141386238</v>
      </c>
    </row>
    <row r="120" spans="1:14" x14ac:dyDescent="0.25">
      <c r="A120" s="6" t="s">
        <v>13</v>
      </c>
      <c r="B120" s="7">
        <v>3351</v>
      </c>
      <c r="C120" s="6" t="s">
        <v>136</v>
      </c>
      <c r="D120" s="8">
        <v>72939.125040473489</v>
      </c>
      <c r="E120" s="8">
        <v>4785.5270794080325</v>
      </c>
      <c r="F120" s="8">
        <v>7644.8994437498159</v>
      </c>
      <c r="G120" s="8">
        <v>49039.645201796171</v>
      </c>
      <c r="H120" s="9">
        <f>SUM(D120:G120)</f>
        <v>134409.19676542751</v>
      </c>
      <c r="I120" s="9">
        <v>662.11426978043107</v>
      </c>
      <c r="J120" s="10">
        <v>0.1456761688129683</v>
      </c>
      <c r="K120" s="11">
        <v>132091.5438643755</v>
      </c>
      <c r="L120" s="12">
        <f>H120-K120</f>
        <v>2317.6529010520026</v>
      </c>
      <c r="M120" s="11">
        <v>638.12340031099279</v>
      </c>
      <c r="N120" s="12">
        <f>I120-M120</f>
        <v>23.99086946943828</v>
      </c>
    </row>
    <row r="121" spans="1:14" x14ac:dyDescent="0.25">
      <c r="A121" s="6" t="s">
        <v>13</v>
      </c>
      <c r="B121" s="7">
        <v>2032</v>
      </c>
      <c r="C121" s="6" t="s">
        <v>137</v>
      </c>
      <c r="D121" s="8">
        <v>129603.60245740361</v>
      </c>
      <c r="E121" s="8">
        <v>30191.735948008194</v>
      </c>
      <c r="F121" s="8">
        <v>22824.736871401987</v>
      </c>
      <c r="G121" s="8">
        <v>61359.950153971571</v>
      </c>
      <c r="H121" s="9">
        <f>SUM(D121:G121)</f>
        <v>243980.02543078538</v>
      </c>
      <c r="I121" s="9">
        <v>960.55128122356439</v>
      </c>
      <c r="J121" s="10">
        <v>0.18257412399125766</v>
      </c>
      <c r="K121" s="11">
        <v>234987.11089223044</v>
      </c>
      <c r="L121" s="12">
        <f>H121-K121</f>
        <v>8992.9145385549346</v>
      </c>
      <c r="M121" s="11">
        <v>890.10269277360021</v>
      </c>
      <c r="N121" s="12">
        <f>I121-M121</f>
        <v>70.448588449964177</v>
      </c>
    </row>
    <row r="122" spans="1:14" x14ac:dyDescent="0.25">
      <c r="A122" s="6" t="s">
        <v>13</v>
      </c>
      <c r="B122" s="7">
        <v>3352</v>
      </c>
      <c r="C122" s="6" t="s">
        <v>138</v>
      </c>
      <c r="D122" s="8">
        <v>47734.344347833321</v>
      </c>
      <c r="E122" s="8">
        <v>9381.7568985597736</v>
      </c>
      <c r="F122" s="8">
        <v>12058.958858261456</v>
      </c>
      <c r="G122" s="8">
        <v>48314.92138107997</v>
      </c>
      <c r="H122" s="9">
        <f>SUM(D122:G122)</f>
        <v>117489.98148573452</v>
      </c>
      <c r="I122" s="9">
        <v>587.44990742867265</v>
      </c>
      <c r="J122" s="10">
        <v>0.12814940728722368</v>
      </c>
      <c r="K122" s="11">
        <v>128520.83430884816</v>
      </c>
      <c r="L122" s="12">
        <f>H122-K122</f>
        <v>-11030.852823113644</v>
      </c>
      <c r="M122" s="11">
        <v>623.88754518858332</v>
      </c>
      <c r="N122" s="12">
        <f>I122-M122</f>
        <v>-36.437637759910672</v>
      </c>
    </row>
    <row r="123" spans="1:14" x14ac:dyDescent="0.25">
      <c r="A123" s="6" t="s">
        <v>13</v>
      </c>
      <c r="B123" s="7">
        <v>5208</v>
      </c>
      <c r="C123" s="6" t="s">
        <v>139</v>
      </c>
      <c r="D123" s="8">
        <v>121742.94914511648</v>
      </c>
      <c r="E123" s="8">
        <v>26710.953939528197</v>
      </c>
      <c r="F123" s="8">
        <v>31712.954380013347</v>
      </c>
      <c r="G123" s="8">
        <v>100978.18568645715</v>
      </c>
      <c r="H123" s="9">
        <f>SUM(D123:G123)</f>
        <v>281145.04315111518</v>
      </c>
      <c r="I123" s="9">
        <v>672.59579701223731</v>
      </c>
      <c r="J123" s="10">
        <v>0.14642822872974218</v>
      </c>
      <c r="K123" s="11">
        <v>287435.25704144203</v>
      </c>
      <c r="L123" s="12">
        <f>H123-K123</f>
        <v>-6290.2138903268497</v>
      </c>
      <c r="M123" s="11">
        <v>686.00300009890702</v>
      </c>
      <c r="N123" s="12">
        <f>I123-M123</f>
        <v>-13.407203086669711</v>
      </c>
    </row>
    <row r="124" spans="1:14" x14ac:dyDescent="0.25">
      <c r="A124" s="6" t="s">
        <v>13</v>
      </c>
      <c r="B124" s="7">
        <v>3367</v>
      </c>
      <c r="C124" s="6" t="s">
        <v>140</v>
      </c>
      <c r="D124" s="8">
        <v>49555.554738990562</v>
      </c>
      <c r="E124" s="8">
        <v>4460.0281318940888</v>
      </c>
      <c r="F124" s="8">
        <v>2379.1235698207565</v>
      </c>
      <c r="G124" s="8">
        <v>48073.346774174577</v>
      </c>
      <c r="H124" s="9">
        <f>SUM(D124:G124)</f>
        <v>104468.05321488</v>
      </c>
      <c r="I124" s="9">
        <v>524.96509153206034</v>
      </c>
      <c r="J124" s="10">
        <v>0.12138795673743982</v>
      </c>
      <c r="K124" s="11">
        <v>104630.89926929181</v>
      </c>
      <c r="L124" s="12">
        <f>H124-K124</f>
        <v>-162.84605441181338</v>
      </c>
      <c r="M124" s="11">
        <v>517.97474885788029</v>
      </c>
      <c r="N124" s="12">
        <f>I124-M124</f>
        <v>6.9903426741800558</v>
      </c>
    </row>
    <row r="125" spans="1:14" x14ac:dyDescent="0.25">
      <c r="A125" s="6" t="s">
        <v>13</v>
      </c>
      <c r="B125" s="7">
        <v>3338</v>
      </c>
      <c r="C125" s="6" t="s">
        <v>141</v>
      </c>
      <c r="D125" s="8">
        <v>142777.84080002163</v>
      </c>
      <c r="E125" s="8">
        <v>32209.026032755282</v>
      </c>
      <c r="F125" s="8">
        <v>26049.637395410376</v>
      </c>
      <c r="G125" s="8">
        <v>74163.404319957757</v>
      </c>
      <c r="H125" s="9">
        <f>SUM(D125:G125)</f>
        <v>275199.90854814509</v>
      </c>
      <c r="I125" s="9">
        <v>896.41664022197097</v>
      </c>
      <c r="J125" s="10">
        <v>0.17430371350116936</v>
      </c>
      <c r="K125" s="11">
        <v>226739.63642123493</v>
      </c>
      <c r="L125" s="12">
        <f>H125-K125</f>
        <v>48460.27212691016</v>
      </c>
      <c r="M125" s="11">
        <v>792.7959315427795</v>
      </c>
      <c r="N125" s="12">
        <f>I125-M125</f>
        <v>103.62070867919147</v>
      </c>
    </row>
    <row r="126" spans="1:14" x14ac:dyDescent="0.25">
      <c r="A126" s="6" t="s">
        <v>13</v>
      </c>
      <c r="B126" s="7">
        <v>3370</v>
      </c>
      <c r="C126" s="6" t="s">
        <v>142</v>
      </c>
      <c r="D126" s="8">
        <v>77578.495680011751</v>
      </c>
      <c r="E126" s="8">
        <v>17020.593900856406</v>
      </c>
      <c r="F126" s="8">
        <v>19928.378109463592</v>
      </c>
      <c r="G126" s="8">
        <v>68365.613754228165</v>
      </c>
      <c r="H126" s="9">
        <f>SUM(D126:G126)</f>
        <v>182893.08144455991</v>
      </c>
      <c r="I126" s="9">
        <v>646.26530545780872</v>
      </c>
      <c r="J126" s="10">
        <v>0.13772858613382546</v>
      </c>
      <c r="K126" s="11">
        <v>169003.66715564427</v>
      </c>
      <c r="L126" s="12">
        <f>H126-K126</f>
        <v>13889.414288915636</v>
      </c>
      <c r="M126" s="11">
        <v>637.74968737978975</v>
      </c>
      <c r="N126" s="12">
        <f>I126-M126</f>
        <v>8.5156180780189743</v>
      </c>
    </row>
    <row r="127" spans="1:14" x14ac:dyDescent="0.25">
      <c r="A127" s="6" t="s">
        <v>13</v>
      </c>
      <c r="B127" s="7">
        <v>3021</v>
      </c>
      <c r="C127" s="6" t="s">
        <v>143</v>
      </c>
      <c r="D127" s="8">
        <v>80323.043179367014</v>
      </c>
      <c r="E127" s="8">
        <v>12796.833069043383</v>
      </c>
      <c r="F127" s="8">
        <v>13144.278715612176</v>
      </c>
      <c r="G127" s="8">
        <v>49281.219808701579</v>
      </c>
      <c r="H127" s="9">
        <f>SUM(D127:G127)</f>
        <v>155545.37477272414</v>
      </c>
      <c r="I127" s="9">
        <v>762.47732731727524</v>
      </c>
      <c r="J127" s="10">
        <v>0.15591290730797808</v>
      </c>
      <c r="K127" s="11">
        <v>142639.19398396526</v>
      </c>
      <c r="L127" s="12">
        <f>H127-K127</f>
        <v>12906.18078875888</v>
      </c>
      <c r="M127" s="11">
        <v>685.7653556921407</v>
      </c>
      <c r="N127" s="12">
        <f>I127-M127</f>
        <v>76.711971625134538</v>
      </c>
    </row>
    <row r="128" spans="1:14" x14ac:dyDescent="0.25">
      <c r="A128" s="6" t="s">
        <v>13</v>
      </c>
      <c r="B128" s="7">
        <v>3347</v>
      </c>
      <c r="C128" s="6" t="s">
        <v>144</v>
      </c>
      <c r="D128" s="8">
        <v>94571.632537077268</v>
      </c>
      <c r="E128" s="8">
        <v>14465.08088739541</v>
      </c>
      <c r="F128" s="8">
        <v>13913.492467817216</v>
      </c>
      <c r="G128" s="8">
        <v>46623.899132742175</v>
      </c>
      <c r="H128" s="9">
        <f>SUM(D128:G128)</f>
        <v>169574.10502503207</v>
      </c>
      <c r="I128" s="9">
        <v>878.62230582918176</v>
      </c>
      <c r="J128" s="10">
        <v>0.16431776854228108</v>
      </c>
      <c r="K128" s="11">
        <v>153311.10723754085</v>
      </c>
      <c r="L128" s="12">
        <f>H128-K128</f>
        <v>16262.997787491215</v>
      </c>
      <c r="M128" s="11">
        <v>790.26343936876731</v>
      </c>
      <c r="N128" s="12">
        <f>I128-M128</f>
        <v>88.358866460414447</v>
      </c>
    </row>
    <row r="129" spans="1:14" x14ac:dyDescent="0.25">
      <c r="A129" s="6" t="s">
        <v>13</v>
      </c>
      <c r="B129" s="7">
        <v>3355</v>
      </c>
      <c r="C129" s="6" t="s">
        <v>145</v>
      </c>
      <c r="D129" s="8">
        <v>100723.91812684454</v>
      </c>
      <c r="E129" s="8">
        <v>13513.977579765877</v>
      </c>
      <c r="F129" s="8">
        <v>18796.798279904109</v>
      </c>
      <c r="G129" s="8">
        <v>49039.645201796171</v>
      </c>
      <c r="H129" s="9">
        <f>SUM(D129:G129)</f>
        <v>182074.3391883107</v>
      </c>
      <c r="I129" s="9">
        <v>896.91792703601323</v>
      </c>
      <c r="J129" s="10">
        <v>0.17466289066794552</v>
      </c>
      <c r="K129" s="11">
        <v>191979.37442669077</v>
      </c>
      <c r="L129" s="12">
        <f>H129-K129</f>
        <v>-9905.0352383800782</v>
      </c>
      <c r="M129" s="11">
        <v>909.85485510279989</v>
      </c>
      <c r="N129" s="12">
        <f>I129-M129</f>
        <v>-12.936928066786663</v>
      </c>
    </row>
    <row r="130" spans="1:14" x14ac:dyDescent="0.25">
      <c r="A130" s="6" t="s">
        <v>13</v>
      </c>
      <c r="B130" s="7">
        <v>3013</v>
      </c>
      <c r="C130" s="6" t="s">
        <v>146</v>
      </c>
      <c r="D130" s="8">
        <v>140244.17181223992</v>
      </c>
      <c r="E130" s="8">
        <v>33443.285479683531</v>
      </c>
      <c r="F130" s="8">
        <v>29605.181810656435</v>
      </c>
      <c r="G130" s="8">
        <v>97112.991975970741</v>
      </c>
      <c r="H130" s="9">
        <f>SUM(D130:G130)</f>
        <v>300405.63107855065</v>
      </c>
      <c r="I130" s="9">
        <v>747.27768925012595</v>
      </c>
      <c r="J130" s="10">
        <v>0.15615161862008892</v>
      </c>
      <c r="K130" s="11">
        <v>292892.55042304203</v>
      </c>
      <c r="L130" s="12">
        <f>H130-K130</f>
        <v>7513.0806555086165</v>
      </c>
      <c r="M130" s="11">
        <v>714.37207420254151</v>
      </c>
      <c r="N130" s="12">
        <f>I130-M130</f>
        <v>32.905615047584433</v>
      </c>
    </row>
    <row r="131" spans="1:14" x14ac:dyDescent="0.25">
      <c r="A131" s="6" t="s">
        <v>13</v>
      </c>
      <c r="B131" s="7">
        <v>2010</v>
      </c>
      <c r="C131" s="6" t="s">
        <v>147</v>
      </c>
      <c r="D131" s="8">
        <v>185624.05723788819</v>
      </c>
      <c r="E131" s="8">
        <v>37232.646771717918</v>
      </c>
      <c r="F131" s="8">
        <v>36001.70271099692</v>
      </c>
      <c r="G131" s="8">
        <v>90107.328375714162</v>
      </c>
      <c r="H131" s="9">
        <f>SUM(D131:G131)</f>
        <v>348965.73509631713</v>
      </c>
      <c r="I131" s="9">
        <v>935.56497344857144</v>
      </c>
      <c r="J131" s="10">
        <v>0.17979881184266955</v>
      </c>
      <c r="K131" s="11">
        <v>347082.48375169368</v>
      </c>
      <c r="L131" s="12">
        <f>H131-K131</f>
        <v>1883.2513446234516</v>
      </c>
      <c r="M131" s="11">
        <v>930.51604222974174</v>
      </c>
      <c r="N131" s="12">
        <f>I131-M131</f>
        <v>5.0489312188296935</v>
      </c>
    </row>
    <row r="132" spans="1:14" x14ac:dyDescent="0.25">
      <c r="A132" s="6" t="s">
        <v>13</v>
      </c>
      <c r="B132" s="7">
        <v>3301</v>
      </c>
      <c r="C132" s="6" t="s">
        <v>148</v>
      </c>
      <c r="D132" s="8">
        <v>53221.828416008066</v>
      </c>
      <c r="E132" s="8">
        <v>11637.164499419117</v>
      </c>
      <c r="F132" s="8">
        <v>10697.706491668712</v>
      </c>
      <c r="G132" s="8">
        <v>48556.49598798537</v>
      </c>
      <c r="H132" s="9">
        <f>SUM(D132:G132)</f>
        <v>124113.19539508126</v>
      </c>
      <c r="I132" s="9">
        <v>617.47858405513068</v>
      </c>
      <c r="J132" s="10">
        <v>0.13111407623033716</v>
      </c>
      <c r="K132" s="11">
        <v>126853.10310386319</v>
      </c>
      <c r="L132" s="12">
        <f>H132-K132</f>
        <v>-2739.9077087819314</v>
      </c>
      <c r="M132" s="11">
        <v>606.95264642996744</v>
      </c>
      <c r="N132" s="12">
        <f>I132-M132</f>
        <v>10.525937625163237</v>
      </c>
    </row>
    <row r="133" spans="1:14" x14ac:dyDescent="0.25">
      <c r="A133" s="6" t="s">
        <v>13</v>
      </c>
      <c r="B133" s="7">
        <v>2022</v>
      </c>
      <c r="C133" s="6" t="s">
        <v>149</v>
      </c>
      <c r="D133" s="8">
        <v>86926.850856454883</v>
      </c>
      <c r="E133" s="8">
        <v>14784.074053237633</v>
      </c>
      <c r="F133" s="8">
        <v>12158.22382767747</v>
      </c>
      <c r="G133" s="8">
        <v>48073.346774174577</v>
      </c>
      <c r="H133" s="9">
        <f>SUM(D133:G133)</f>
        <v>161942.49551154458</v>
      </c>
      <c r="I133" s="9">
        <v>813.78138448012351</v>
      </c>
      <c r="J133" s="10">
        <v>0.15703050507541666</v>
      </c>
      <c r="K133" s="11">
        <v>160999.89856355335</v>
      </c>
      <c r="L133" s="12">
        <f>H133-K133</f>
        <v>942.59694799123099</v>
      </c>
      <c r="M133" s="11">
        <v>813.13080082602698</v>
      </c>
      <c r="N133" s="12">
        <f>I133-M133</f>
        <v>0.65058365409652197</v>
      </c>
    </row>
    <row r="134" spans="1:14" x14ac:dyDescent="0.25">
      <c r="A134" s="6" t="s">
        <v>13</v>
      </c>
      <c r="B134" s="7">
        <v>3313</v>
      </c>
      <c r="C134" s="6" t="s">
        <v>150</v>
      </c>
      <c r="D134" s="8">
        <v>170352.76106349891</v>
      </c>
      <c r="E134" s="8">
        <v>37071.220767570332</v>
      </c>
      <c r="F134" s="8">
        <v>30610.088119221211</v>
      </c>
      <c r="G134" s="8">
        <v>98079.290403592342</v>
      </c>
      <c r="H134" s="9">
        <f>SUM(D134:G134)</f>
        <v>336113.36035388277</v>
      </c>
      <c r="I134" s="9">
        <v>827.86541959084445</v>
      </c>
      <c r="J134" s="10">
        <v>0.16999357704076742</v>
      </c>
      <c r="K134" s="11">
        <v>337313.22279335209</v>
      </c>
      <c r="L134" s="12">
        <f>H134-K134</f>
        <v>-1199.8624394693179</v>
      </c>
      <c r="M134" s="11">
        <v>832.87215504531378</v>
      </c>
      <c r="N134" s="12">
        <f>I134-M134</f>
        <v>-5.0067354544693217</v>
      </c>
    </row>
    <row r="135" spans="1:14" x14ac:dyDescent="0.25">
      <c r="A135" s="6" t="s">
        <v>13</v>
      </c>
      <c r="B135" s="7">
        <v>3371</v>
      </c>
      <c r="C135" s="6" t="s">
        <v>151</v>
      </c>
      <c r="D135" s="8">
        <v>41823.003459224215</v>
      </c>
      <c r="E135" s="8">
        <v>6743.137770839784</v>
      </c>
      <c r="F135" s="8">
        <v>4759.8199179881412</v>
      </c>
      <c r="G135" s="8">
        <v>50005.943629417772</v>
      </c>
      <c r="H135" s="9">
        <f>SUM(D135:G135)</f>
        <v>103331.90477746991</v>
      </c>
      <c r="I135" s="9">
        <v>499.18794578487876</v>
      </c>
      <c r="J135" s="10">
        <v>0.11431232285448832</v>
      </c>
      <c r="K135" s="11">
        <v>103137.77005216153</v>
      </c>
      <c r="L135" s="12">
        <f>H135-K135</f>
        <v>194.13472530838044</v>
      </c>
      <c r="M135" s="11">
        <v>495.85466371231507</v>
      </c>
      <c r="N135" s="12">
        <f>I135-M135</f>
        <v>3.3332820725636907</v>
      </c>
    </row>
    <row r="136" spans="1:14" x14ac:dyDescent="0.25">
      <c r="A136" s="6" t="s">
        <v>13</v>
      </c>
      <c r="B136" s="7">
        <v>3349</v>
      </c>
      <c r="C136" s="6" t="s">
        <v>152</v>
      </c>
      <c r="D136" s="8">
        <v>62413.658057152323</v>
      </c>
      <c r="E136" s="8">
        <v>14520.484963568089</v>
      </c>
      <c r="F136" s="8">
        <v>9560.0534013176857</v>
      </c>
      <c r="G136" s="8">
        <v>31887.848111512787</v>
      </c>
      <c r="H136" s="9">
        <f>SUM(D136:G136)</f>
        <v>118382.04453355088</v>
      </c>
      <c r="I136" s="9">
        <v>896.83367070871873</v>
      </c>
      <c r="J136" s="10">
        <v>0.15958813678302625</v>
      </c>
      <c r="K136" s="11">
        <v>128227.96886555616</v>
      </c>
      <c r="L136" s="12">
        <f>H136-K136</f>
        <v>-9845.9243320052774</v>
      </c>
      <c r="M136" s="11">
        <v>878.27375935312443</v>
      </c>
      <c r="N136" s="12">
        <f>I136-M136</f>
        <v>18.559911355594295</v>
      </c>
    </row>
    <row r="137" spans="1:14" x14ac:dyDescent="0.25">
      <c r="A137" s="6" t="s">
        <v>13</v>
      </c>
      <c r="B137" s="7">
        <v>3350</v>
      </c>
      <c r="C137" s="6" t="s">
        <v>153</v>
      </c>
      <c r="D137" s="8">
        <v>110480.13013335007</v>
      </c>
      <c r="E137" s="8">
        <v>20312.51942677833</v>
      </c>
      <c r="F137" s="8">
        <v>24492.865794968206</v>
      </c>
      <c r="G137" s="8">
        <v>96146.693548349154</v>
      </c>
      <c r="H137" s="9">
        <f>SUM(D137:G137)</f>
        <v>251432.20890344575</v>
      </c>
      <c r="I137" s="9">
        <v>631.73921835036617</v>
      </c>
      <c r="J137" s="10">
        <v>0.14529948212596969</v>
      </c>
      <c r="K137" s="11">
        <v>251214.29038727953</v>
      </c>
      <c r="L137" s="12">
        <f>H137-K137</f>
        <v>217.91851616621716</v>
      </c>
      <c r="M137" s="11">
        <v>603.88050573865269</v>
      </c>
      <c r="N137" s="12">
        <f>I137-M137</f>
        <v>27.858712611713486</v>
      </c>
    </row>
    <row r="138" spans="1:14" x14ac:dyDescent="0.25">
      <c r="A138" s="6" t="s">
        <v>13</v>
      </c>
      <c r="B138" s="7">
        <v>2134</v>
      </c>
      <c r="C138" s="6" t="s">
        <v>154</v>
      </c>
      <c r="D138" s="8">
        <v>19875.593379313359</v>
      </c>
      <c r="E138" s="8">
        <v>2121.5144167757312</v>
      </c>
      <c r="F138" s="8">
        <v>996.86794508808168</v>
      </c>
      <c r="G138" s="8">
        <v>24640.609904350789</v>
      </c>
      <c r="H138" s="9">
        <f>SUM(D138:G138)</f>
        <v>47634.585645527957</v>
      </c>
      <c r="I138" s="9">
        <v>467.00574162282311</v>
      </c>
      <c r="J138" s="10">
        <v>8.7088299617918252E-2</v>
      </c>
      <c r="K138" s="11">
        <v>44213.182749655432</v>
      </c>
      <c r="L138" s="12">
        <f>H138-K138</f>
        <v>3421.4028958725248</v>
      </c>
      <c r="M138" s="11">
        <v>433.46257597701407</v>
      </c>
      <c r="N138" s="12">
        <f>I138-M138</f>
        <v>33.54316564580904</v>
      </c>
    </row>
    <row r="139" spans="1:14" x14ac:dyDescent="0.25">
      <c r="A139" s="6" t="s">
        <v>13</v>
      </c>
      <c r="B139" s="7">
        <v>2148</v>
      </c>
      <c r="C139" s="6" t="s">
        <v>155</v>
      </c>
      <c r="D139" s="8">
        <v>108120.62986668304</v>
      </c>
      <c r="E139" s="8">
        <v>10313.3912913104</v>
      </c>
      <c r="F139" s="8">
        <v>7241.2976136541456</v>
      </c>
      <c r="G139" s="8">
        <v>69331.912181849766</v>
      </c>
      <c r="H139" s="9">
        <f>SUM(D139:G139)</f>
        <v>195007.23095349735</v>
      </c>
      <c r="I139" s="9">
        <v>679.46770367072247</v>
      </c>
      <c r="J139" s="10">
        <v>0.15278387944969749</v>
      </c>
      <c r="K139" s="11">
        <v>195267.15231101212</v>
      </c>
      <c r="L139" s="12">
        <f>H139-K139</f>
        <v>-259.92135751477326</v>
      </c>
      <c r="M139" s="11">
        <v>689.98993749474243</v>
      </c>
      <c r="N139" s="12">
        <f>I139-M139</f>
        <v>-10.522233824019963</v>
      </c>
    </row>
    <row r="140" spans="1:14" x14ac:dyDescent="0.25">
      <c r="A140" s="6" t="s">
        <v>13</v>
      </c>
      <c r="B140" s="7">
        <v>2081</v>
      </c>
      <c r="C140" s="6" t="s">
        <v>156</v>
      </c>
      <c r="D140" s="8">
        <v>48169.085131041786</v>
      </c>
      <c r="E140" s="8">
        <v>8483.7491639288892</v>
      </c>
      <c r="F140" s="8">
        <v>4153.6164378670046</v>
      </c>
      <c r="G140" s="8">
        <v>49764.369022512372</v>
      </c>
      <c r="H140" s="9">
        <f>SUM(D140:G140)</f>
        <v>110570.81975535005</v>
      </c>
      <c r="I140" s="9">
        <v>536.75155221043701</v>
      </c>
      <c r="J140" s="10">
        <v>0.11385116833631621</v>
      </c>
      <c r="K140" s="11">
        <v>106206.03800942458</v>
      </c>
      <c r="L140" s="12">
        <f>H140-K140</f>
        <v>4364.7817459254729</v>
      </c>
      <c r="M140" s="11">
        <v>550.29035238043821</v>
      </c>
      <c r="N140" s="12">
        <f>I140-M140</f>
        <v>-13.538800170001196</v>
      </c>
    </row>
    <row r="141" spans="1:14" x14ac:dyDescent="0.25">
      <c r="A141" s="6" t="s">
        <v>13</v>
      </c>
      <c r="B141" s="7">
        <v>2057</v>
      </c>
      <c r="C141" s="6" t="s">
        <v>157</v>
      </c>
      <c r="D141" s="8">
        <v>183842.74346669452</v>
      </c>
      <c r="E141" s="8">
        <v>36707.508967519156</v>
      </c>
      <c r="F141" s="8">
        <v>27283.647001599911</v>
      </c>
      <c r="G141" s="8">
        <v>103152.35714860575</v>
      </c>
      <c r="H141" s="9">
        <f>SUM(D141:G141)</f>
        <v>350986.25658441935</v>
      </c>
      <c r="I141" s="9">
        <v>821.98186553728181</v>
      </c>
      <c r="J141" s="10">
        <v>0.17290914904918242</v>
      </c>
      <c r="K141" s="11">
        <v>348736.92528523039</v>
      </c>
      <c r="L141" s="12">
        <f>H141-K141</f>
        <v>2249.3312991889543</v>
      </c>
      <c r="M141" s="11">
        <v>803.54130250053083</v>
      </c>
      <c r="N141" s="12">
        <f>I141-M141</f>
        <v>18.440563036750973</v>
      </c>
    </row>
    <row r="142" spans="1:14" x14ac:dyDescent="0.25">
      <c r="A142" s="6" t="s">
        <v>13</v>
      </c>
      <c r="B142" s="7">
        <v>2058</v>
      </c>
      <c r="C142" s="6" t="s">
        <v>158</v>
      </c>
      <c r="D142" s="8">
        <v>106414.77644945434</v>
      </c>
      <c r="E142" s="8">
        <v>11664.866537505464</v>
      </c>
      <c r="F142" s="8">
        <v>8363.3628275970932</v>
      </c>
      <c r="G142" s="8">
        <v>101219.76029336255</v>
      </c>
      <c r="H142" s="9">
        <f>SUM(D142:G142)</f>
        <v>227662.76610791945</v>
      </c>
      <c r="I142" s="9">
        <v>543.34789047236143</v>
      </c>
      <c r="J142" s="10">
        <v>0.1249799028367554</v>
      </c>
      <c r="K142" s="11">
        <v>216989.20243559818</v>
      </c>
      <c r="L142" s="12">
        <f>H142-K142</f>
        <v>10673.563672321266</v>
      </c>
      <c r="M142" s="11">
        <v>517.87399149307441</v>
      </c>
      <c r="N142" s="12">
        <f>I142-M142</f>
        <v>25.473898979287014</v>
      </c>
    </row>
    <row r="143" spans="1:14" x14ac:dyDescent="0.25">
      <c r="A143" s="6" t="s">
        <v>13</v>
      </c>
      <c r="B143" s="7">
        <v>2064</v>
      </c>
      <c r="C143" s="6" t="s">
        <v>159</v>
      </c>
      <c r="D143" s="8">
        <v>91963.700602261117</v>
      </c>
      <c r="E143" s="8">
        <v>30242.556718295225</v>
      </c>
      <c r="F143" s="8">
        <v>19476.479044181073</v>
      </c>
      <c r="G143" s="8">
        <v>51455.391270850174</v>
      </c>
      <c r="H143" s="9">
        <f>SUM(D143:G143)</f>
        <v>193138.12763558759</v>
      </c>
      <c r="I143" s="9">
        <v>906.75177293703098</v>
      </c>
      <c r="J143" s="10">
        <v>0.16454799441255816</v>
      </c>
      <c r="K143" s="11">
        <v>196552.06738235382</v>
      </c>
      <c r="L143" s="12">
        <f>H143-K143</f>
        <v>-3413.9397467662347</v>
      </c>
      <c r="M143" s="11">
        <v>897.49802457695807</v>
      </c>
      <c r="N143" s="12">
        <f>I143-M143</f>
        <v>9.2537483600729047</v>
      </c>
    </row>
    <row r="144" spans="1:14" x14ac:dyDescent="0.25">
      <c r="A144" s="6" t="s">
        <v>13</v>
      </c>
      <c r="B144" s="7">
        <v>2086</v>
      </c>
      <c r="C144" s="6" t="s">
        <v>160</v>
      </c>
      <c r="D144" s="8">
        <v>212526.96762503221</v>
      </c>
      <c r="E144" s="8">
        <v>34179.69799214448</v>
      </c>
      <c r="F144" s="8">
        <v>29593.955820283827</v>
      </c>
      <c r="G144" s="8">
        <v>100253.46186574094</v>
      </c>
      <c r="H144" s="9">
        <f>SUM(D144:G144)</f>
        <v>376554.08330320148</v>
      </c>
      <c r="I144" s="9">
        <v>907.35923687518425</v>
      </c>
      <c r="J144" s="10">
        <v>0.18301368865122106</v>
      </c>
      <c r="K144" s="11">
        <v>403810.83512510487</v>
      </c>
      <c r="L144" s="12">
        <f>H144-K144</f>
        <v>-27256.751821903395</v>
      </c>
      <c r="M144" s="11">
        <v>861.00391284670548</v>
      </c>
      <c r="N144" s="12">
        <f>I144-M144</f>
        <v>46.355324028478776</v>
      </c>
    </row>
    <row r="145" spans="1:14" x14ac:dyDescent="0.25">
      <c r="A145" s="6" t="s">
        <v>13</v>
      </c>
      <c r="B145" s="7">
        <v>3368</v>
      </c>
      <c r="C145" s="6" t="s">
        <v>161</v>
      </c>
      <c r="D145" s="8">
        <v>18927.982947750617</v>
      </c>
      <c r="E145" s="8">
        <v>1876.8130803467636</v>
      </c>
      <c r="F145" s="8">
        <v>0</v>
      </c>
      <c r="G145" s="8">
        <v>34545.168787472183</v>
      </c>
      <c r="H145" s="9">
        <f>SUM(D145:G145)</f>
        <v>55349.964815569561</v>
      </c>
      <c r="I145" s="9">
        <v>387.06269101796897</v>
      </c>
      <c r="J145" s="10">
        <v>8.6850690640232361E-2</v>
      </c>
      <c r="K145" s="11">
        <v>63921.25136146642</v>
      </c>
      <c r="L145" s="12">
        <f>H145-K145</f>
        <v>-8571.286545896859</v>
      </c>
      <c r="M145" s="11">
        <v>394.57562568806435</v>
      </c>
      <c r="N145" s="12">
        <f>I145-M145</f>
        <v>-7.5129346700953761</v>
      </c>
    </row>
    <row r="146" spans="1:14" x14ac:dyDescent="0.25">
      <c r="A146" s="6" t="s">
        <v>13</v>
      </c>
      <c r="B146" s="7">
        <v>2060</v>
      </c>
      <c r="C146" s="6" t="s">
        <v>162</v>
      </c>
      <c r="D146" s="8">
        <v>147940.66672002242</v>
      </c>
      <c r="E146" s="8">
        <v>39618.657829928037</v>
      </c>
      <c r="F146" s="8">
        <v>43526.433000933735</v>
      </c>
      <c r="G146" s="8">
        <v>114989.51288697033</v>
      </c>
      <c r="H146" s="9">
        <f>SUM(D146:G146)</f>
        <v>346075.27043785452</v>
      </c>
      <c r="I146" s="9">
        <v>727.04888747448433</v>
      </c>
      <c r="J146" s="10">
        <v>0.15187658005610016</v>
      </c>
      <c r="K146" s="11">
        <v>388088.74956627336</v>
      </c>
      <c r="L146" s="12">
        <f>H146-K146</f>
        <v>-42013.47912841884</v>
      </c>
      <c r="M146" s="11">
        <v>749.206080243771</v>
      </c>
      <c r="N146" s="12">
        <f>I146-M146</f>
        <v>-22.157192769286667</v>
      </c>
    </row>
    <row r="147" spans="1:14" x14ac:dyDescent="0.25">
      <c r="A147" s="6" t="s">
        <v>13</v>
      </c>
      <c r="B147" s="7">
        <v>2061</v>
      </c>
      <c r="C147" s="6" t="s">
        <v>163</v>
      </c>
      <c r="D147" s="8">
        <v>186323.09159710852</v>
      </c>
      <c r="E147" s="8">
        <v>29294.187704721724</v>
      </c>
      <c r="F147" s="8">
        <v>25702.196512449875</v>
      </c>
      <c r="G147" s="8">
        <v>118613.13199055134</v>
      </c>
      <c r="H147" s="9">
        <f>SUM(D147:G147)</f>
        <v>359932.60780483147</v>
      </c>
      <c r="I147" s="9">
        <v>733.06030102816999</v>
      </c>
      <c r="J147" s="10">
        <v>0.1674664351606438</v>
      </c>
      <c r="K147" s="11">
        <v>358173.52172283706</v>
      </c>
      <c r="L147" s="12">
        <f>H147-K147</f>
        <v>1759.0860819944064</v>
      </c>
      <c r="M147" s="11">
        <v>699.55765961491613</v>
      </c>
      <c r="N147" s="12">
        <f>I147-M147</f>
        <v>33.502641413253855</v>
      </c>
    </row>
    <row r="148" spans="1:14" x14ac:dyDescent="0.25">
      <c r="A148" s="6" t="s">
        <v>13</v>
      </c>
      <c r="B148" s="7">
        <v>2200</v>
      </c>
      <c r="C148" s="6" t="s">
        <v>164</v>
      </c>
      <c r="D148" s="8">
        <v>60789.014627228156</v>
      </c>
      <c r="E148" s="8">
        <v>23029.62766240925</v>
      </c>
      <c r="F148" s="8">
        <v>15860.079198428406</v>
      </c>
      <c r="G148" s="8">
        <v>48798.070594890771</v>
      </c>
      <c r="H148" s="9">
        <f>SUM(D148:G148)</f>
        <v>148476.79208295658</v>
      </c>
      <c r="I148" s="9">
        <v>735.03362417305243</v>
      </c>
      <c r="J148" s="10">
        <v>0.14707016466835257</v>
      </c>
      <c r="K148" s="11">
        <v>144047.064219219</v>
      </c>
      <c r="L148" s="12">
        <f>H148-K148</f>
        <v>4429.7278637375857</v>
      </c>
      <c r="M148" s="11">
        <v>709.59144935575864</v>
      </c>
      <c r="N148" s="12">
        <f>I148-M148</f>
        <v>25.44217481729379</v>
      </c>
    </row>
    <row r="149" spans="1:14" x14ac:dyDescent="0.25">
      <c r="A149" s="6" t="s">
        <v>13</v>
      </c>
      <c r="B149" s="7">
        <v>3362</v>
      </c>
      <c r="C149" s="6" t="s">
        <v>165</v>
      </c>
      <c r="D149" s="8">
        <v>62514.179773143806</v>
      </c>
      <c r="E149" s="8">
        <v>15771.693683799256</v>
      </c>
      <c r="F149" s="8">
        <v>4928.2097735773405</v>
      </c>
      <c r="G149" s="8">
        <v>52663.264305377175</v>
      </c>
      <c r="H149" s="9">
        <f>SUM(D149:G149)</f>
        <v>135877.34753589757</v>
      </c>
      <c r="I149" s="9">
        <v>623.29058502705311</v>
      </c>
      <c r="J149" s="10">
        <v>0.13708440305407479</v>
      </c>
      <c r="K149" s="11">
        <v>153329.71704831725</v>
      </c>
      <c r="L149" s="12">
        <f>H149-K149</f>
        <v>-17452.369512419682</v>
      </c>
      <c r="M149" s="11">
        <v>596.61368501290758</v>
      </c>
      <c r="N149" s="12">
        <f>I149-M149</f>
        <v>26.676900014145531</v>
      </c>
    </row>
    <row r="150" spans="1:14" x14ac:dyDescent="0.25">
      <c r="A150" s="6" t="s">
        <v>13</v>
      </c>
      <c r="B150" s="7">
        <v>2135</v>
      </c>
      <c r="C150" s="6" t="s">
        <v>166</v>
      </c>
      <c r="D150" s="8">
        <v>137100.69803458868</v>
      </c>
      <c r="E150" s="8">
        <v>15552.385882282599</v>
      </c>
      <c r="F150" s="8">
        <v>14636.446247813523</v>
      </c>
      <c r="G150" s="8">
        <v>69815.061395660552</v>
      </c>
      <c r="H150" s="9">
        <f>SUM(D150:G150)</f>
        <v>237104.59156034538</v>
      </c>
      <c r="I150" s="9">
        <v>820.43111266555491</v>
      </c>
      <c r="J150" s="10">
        <v>0.16950697923208899</v>
      </c>
      <c r="K150" s="11">
        <v>231269.30523527102</v>
      </c>
      <c r="L150" s="12">
        <f>H150-K150</f>
        <v>5835.286325074354</v>
      </c>
      <c r="M150" s="11">
        <v>770.89768411757007</v>
      </c>
      <c r="N150" s="12">
        <f>I150-M150</f>
        <v>49.53342854798484</v>
      </c>
    </row>
    <row r="151" spans="1:14" x14ac:dyDescent="0.25">
      <c r="A151" s="6" t="s">
        <v>13</v>
      </c>
      <c r="B151" s="7">
        <v>2071</v>
      </c>
      <c r="C151" s="6" t="s">
        <v>167</v>
      </c>
      <c r="D151" s="8">
        <v>154301.42585170877</v>
      </c>
      <c r="E151" s="8">
        <v>27598.155443474701</v>
      </c>
      <c r="F151" s="8">
        <v>12860.494570866073</v>
      </c>
      <c r="G151" s="8">
        <v>101219.76029336255</v>
      </c>
      <c r="H151" s="9">
        <f>SUM(D151:G151)</f>
        <v>295979.83615941211</v>
      </c>
      <c r="I151" s="9">
        <v>706.3957903565921</v>
      </c>
      <c r="J151" s="10">
        <v>0.1577915234379802</v>
      </c>
      <c r="K151" s="11">
        <v>300531.72335940675</v>
      </c>
      <c r="L151" s="12">
        <f>H151-K151</f>
        <v>-4551.8871999946423</v>
      </c>
      <c r="M151" s="11">
        <v>712.16048189432877</v>
      </c>
      <c r="N151" s="12">
        <f>I151-M151</f>
        <v>-5.7646915377366668</v>
      </c>
    </row>
    <row r="152" spans="1:14" x14ac:dyDescent="0.25">
      <c r="A152" s="6" t="s">
        <v>13</v>
      </c>
      <c r="B152" s="7">
        <v>2193</v>
      </c>
      <c r="C152" s="6" t="s">
        <v>168</v>
      </c>
      <c r="D152" s="8">
        <v>158368.071680024</v>
      </c>
      <c r="E152" s="8">
        <v>31898.787793230429</v>
      </c>
      <c r="F152" s="8">
        <v>33434.004712892449</v>
      </c>
      <c r="G152" s="8">
        <v>92764.649051673565</v>
      </c>
      <c r="H152" s="9">
        <f>SUM(D152:G152)</f>
        <v>316465.51323782047</v>
      </c>
      <c r="I152" s="9">
        <v>824.12894072349081</v>
      </c>
      <c r="J152" s="10">
        <v>0.16626305317130802</v>
      </c>
      <c r="K152" s="11">
        <v>287428.22022364847</v>
      </c>
      <c r="L152" s="12">
        <f>H152-K152</f>
        <v>29037.293014171999</v>
      </c>
      <c r="M152" s="11">
        <v>778.93826618874925</v>
      </c>
      <c r="N152" s="12">
        <f>I152-M152</f>
        <v>45.190674534741561</v>
      </c>
    </row>
    <row r="153" spans="1:14" x14ac:dyDescent="0.25">
      <c r="A153" s="6" t="s">
        <v>13</v>
      </c>
      <c r="B153" s="7">
        <v>2028</v>
      </c>
      <c r="C153" s="6" t="s">
        <v>169</v>
      </c>
      <c r="D153" s="8">
        <v>210224.76358623878</v>
      </c>
      <c r="E153" s="8">
        <v>54434.504839576104</v>
      </c>
      <c r="F153" s="8">
        <v>31643.821662323004</v>
      </c>
      <c r="G153" s="8">
        <v>114023.21445934873</v>
      </c>
      <c r="H153" s="9">
        <f>SUM(D153:G153)</f>
        <v>410326.30454748659</v>
      </c>
      <c r="I153" s="9">
        <v>869.33539099043765</v>
      </c>
      <c r="J153" s="10">
        <v>0.17548283174772039</v>
      </c>
      <c r="K153" s="11">
        <v>430376.77084696596</v>
      </c>
      <c r="L153" s="12">
        <f>H153-K153</f>
        <v>-20050.466299479362</v>
      </c>
      <c r="M153" s="11">
        <v>840.57963056048038</v>
      </c>
      <c r="N153" s="12">
        <f>I153-M153</f>
        <v>28.755760429957263</v>
      </c>
    </row>
    <row r="154" spans="1:14" x14ac:dyDescent="0.25">
      <c r="A154" s="6" t="s">
        <v>13</v>
      </c>
      <c r="B154" s="7">
        <v>2012</v>
      </c>
      <c r="C154" s="6" t="s">
        <v>170</v>
      </c>
      <c r="D154" s="8">
        <v>259492.19460181976</v>
      </c>
      <c r="E154" s="8">
        <v>47040.369173708466</v>
      </c>
      <c r="F154" s="8">
        <v>35471.884379384239</v>
      </c>
      <c r="G154" s="8">
        <v>119821.00502507834</v>
      </c>
      <c r="H154" s="9">
        <f>SUM(D154:G154)</f>
        <v>461825.45317999076</v>
      </c>
      <c r="I154" s="9">
        <v>931.09970399191684</v>
      </c>
      <c r="J154" s="10">
        <v>0.18201484722569325</v>
      </c>
      <c r="K154" s="11">
        <v>388485.76868328359</v>
      </c>
      <c r="L154" s="12">
        <f>H154-K154</f>
        <v>73339.684496707167</v>
      </c>
      <c r="M154" s="11">
        <v>826.56546528358206</v>
      </c>
      <c r="N154" s="12">
        <f>I154-M154</f>
        <v>104.53423870833478</v>
      </c>
    </row>
    <row r="155" spans="1:14" x14ac:dyDescent="0.25">
      <c r="A155" s="6" t="s">
        <v>13</v>
      </c>
      <c r="B155" s="7">
        <v>2074</v>
      </c>
      <c r="C155" s="6" t="s">
        <v>171</v>
      </c>
      <c r="D155" s="8">
        <v>261584.31358789542</v>
      </c>
      <c r="E155" s="8">
        <v>51170.618466489883</v>
      </c>
      <c r="F155" s="8">
        <v>30070.80025324774</v>
      </c>
      <c r="G155" s="8">
        <v>152675.15156421272</v>
      </c>
      <c r="H155" s="9">
        <f>SUM(D155:G155)</f>
        <v>495500.88387184578</v>
      </c>
      <c r="I155" s="9">
        <v>784.02038587317361</v>
      </c>
      <c r="J155" s="10">
        <v>0.17295897941112962</v>
      </c>
      <c r="K155" s="11">
        <v>459903.87309422868</v>
      </c>
      <c r="L155" s="12">
        <f>H155-K155</f>
        <v>35597.010777617106</v>
      </c>
      <c r="M155" s="11">
        <v>739.39529436371174</v>
      </c>
      <c r="N155" s="12">
        <f>I155-M155</f>
        <v>44.625091509461868</v>
      </c>
    </row>
    <row r="156" spans="1:14" x14ac:dyDescent="0.25">
      <c r="A156" s="6" t="s">
        <v>13</v>
      </c>
      <c r="B156" s="7">
        <v>2117</v>
      </c>
      <c r="C156" s="6" t="s">
        <v>172</v>
      </c>
      <c r="D156" s="8">
        <v>68941.028800010448</v>
      </c>
      <c r="E156" s="8">
        <v>7911.7871275637808</v>
      </c>
      <c r="F156" s="8">
        <v>3421.6744800526262</v>
      </c>
      <c r="G156" s="8">
        <v>73680.255106146971</v>
      </c>
      <c r="H156" s="9">
        <f>SUM(D156:G156)</f>
        <v>153954.74551377381</v>
      </c>
      <c r="I156" s="9">
        <v>504.76965742220921</v>
      </c>
      <c r="J156" s="10">
        <v>0.11781833157990608</v>
      </c>
      <c r="K156" s="11">
        <v>156408.90536521556</v>
      </c>
      <c r="L156" s="12">
        <f>H156-K156</f>
        <v>-2454.1598514417419</v>
      </c>
      <c r="M156" s="11">
        <v>494.96489039625175</v>
      </c>
      <c r="N156" s="12">
        <f>I156-M156</f>
        <v>9.8047670259574602</v>
      </c>
    </row>
    <row r="157" spans="1:14" x14ac:dyDescent="0.25">
      <c r="A157" s="6" t="s">
        <v>13</v>
      </c>
      <c r="B157" s="7">
        <v>3035</v>
      </c>
      <c r="C157" s="6" t="s">
        <v>173</v>
      </c>
      <c r="D157" s="8">
        <v>21858.441846157166</v>
      </c>
      <c r="E157" s="8">
        <v>6362.2347471531411</v>
      </c>
      <c r="F157" s="8">
        <v>1605.3166232837359</v>
      </c>
      <c r="G157" s="8">
        <v>26573.206759593984</v>
      </c>
      <c r="H157" s="9">
        <f>SUM(D157:G157)</f>
        <v>56399.199976188029</v>
      </c>
      <c r="I157" s="9">
        <v>512.71999978352756</v>
      </c>
      <c r="J157" s="10">
        <v>9.8699031667335027E-2</v>
      </c>
      <c r="K157" s="11">
        <v>52910.671956096281</v>
      </c>
      <c r="L157" s="12">
        <f>H157-K157</f>
        <v>3488.5280200917477</v>
      </c>
      <c r="M157" s="11">
        <v>499.15728260468188</v>
      </c>
      <c r="N157" s="12">
        <f>I157-M157</f>
        <v>13.562717178845674</v>
      </c>
    </row>
    <row r="158" spans="1:14" x14ac:dyDescent="0.25">
      <c r="A158" s="6" t="s">
        <v>13</v>
      </c>
      <c r="B158" s="7">
        <v>2078</v>
      </c>
      <c r="C158" s="6" t="s">
        <v>174</v>
      </c>
      <c r="D158" s="8">
        <v>176535.57845209778</v>
      </c>
      <c r="E158" s="8">
        <v>49189.585628570509</v>
      </c>
      <c r="F158" s="8">
        <v>34470.451769508523</v>
      </c>
      <c r="G158" s="8">
        <v>95180.395120727539</v>
      </c>
      <c r="H158" s="9">
        <f>SUM(D158:G158)</f>
        <v>355376.01097090438</v>
      </c>
      <c r="I158" s="9">
        <v>901.96957099214308</v>
      </c>
      <c r="J158" s="10">
        <v>0.18090537207964227</v>
      </c>
      <c r="K158" s="11">
        <v>345760.7973609193</v>
      </c>
      <c r="L158" s="12">
        <f>H158-K158</f>
        <v>9615.2136099850759</v>
      </c>
      <c r="M158" s="11">
        <v>860.10148597243608</v>
      </c>
      <c r="N158" s="12">
        <f>I158-M158</f>
        <v>41.868085019706996</v>
      </c>
    </row>
    <row r="159" spans="1:14" x14ac:dyDescent="0.25">
      <c r="A159" s="6" t="s">
        <v>13</v>
      </c>
      <c r="B159" s="7">
        <v>2030</v>
      </c>
      <c r="C159" s="6" t="s">
        <v>175</v>
      </c>
      <c r="D159" s="8">
        <v>71501.900901744943</v>
      </c>
      <c r="E159" s="8">
        <v>28196.05776550392</v>
      </c>
      <c r="F159" s="8">
        <v>18305.031865278335</v>
      </c>
      <c r="G159" s="8">
        <v>48073.346774174577</v>
      </c>
      <c r="H159" s="9">
        <f>SUM(D159:G159)</f>
        <v>166076.33730670178</v>
      </c>
      <c r="I159" s="9">
        <v>834.55445882764718</v>
      </c>
      <c r="J159" s="10">
        <v>0.15730074997638341</v>
      </c>
      <c r="K159" s="11">
        <v>164408.50048654794</v>
      </c>
      <c r="L159" s="12">
        <f>H159-K159</f>
        <v>1667.8368201538397</v>
      </c>
      <c r="M159" s="11">
        <v>813.90346775518788</v>
      </c>
      <c r="N159" s="12">
        <f>I159-M159</f>
        <v>20.650991072459306</v>
      </c>
    </row>
    <row r="160" spans="1:14" x14ac:dyDescent="0.25">
      <c r="A160" s="6" t="s">
        <v>13</v>
      </c>
      <c r="B160" s="7">
        <v>2100</v>
      </c>
      <c r="C160" s="6" t="s">
        <v>176</v>
      </c>
      <c r="D160" s="8">
        <v>57880.079003287457</v>
      </c>
      <c r="E160" s="8">
        <v>12535.172234050018</v>
      </c>
      <c r="F160" s="8">
        <v>12303.68544838444</v>
      </c>
      <c r="G160" s="8">
        <v>51455.391270850174</v>
      </c>
      <c r="H160" s="9">
        <f>SUM(D160:G160)</f>
        <v>134174.32795657209</v>
      </c>
      <c r="I160" s="9">
        <v>629.92642233132437</v>
      </c>
      <c r="J160" s="10">
        <v>0.12995296648230695</v>
      </c>
      <c r="K160" s="11">
        <v>133133.16094220441</v>
      </c>
      <c r="L160" s="12">
        <f>H160-K160</f>
        <v>1041.1670143676747</v>
      </c>
      <c r="M160" s="11">
        <v>625.03831428264982</v>
      </c>
      <c r="N160" s="12">
        <f>I160-M160</f>
        <v>4.8881080486745532</v>
      </c>
    </row>
    <row r="161" spans="1:14" x14ac:dyDescent="0.25">
      <c r="A161" s="6" t="s">
        <v>13</v>
      </c>
      <c r="B161" s="7">
        <v>3036</v>
      </c>
      <c r="C161" s="6" t="s">
        <v>177</v>
      </c>
      <c r="D161" s="8">
        <v>112860.01275526185</v>
      </c>
      <c r="E161" s="8">
        <v>17018.14757659761</v>
      </c>
      <c r="F161" s="8">
        <v>8640.5409075016796</v>
      </c>
      <c r="G161" s="8">
        <v>81169.067920214351</v>
      </c>
      <c r="H161" s="9">
        <f>SUM(D161:G161)</f>
        <v>219687.76915957549</v>
      </c>
      <c r="I161" s="9">
        <v>653.83264630826034</v>
      </c>
      <c r="J161" s="10">
        <v>0.1522531468230961</v>
      </c>
      <c r="K161" s="11">
        <v>203024.15436533222</v>
      </c>
      <c r="L161" s="12">
        <f>H161-K161</f>
        <v>16663.614794243273</v>
      </c>
      <c r="M161" s="11">
        <v>607.85674959680307</v>
      </c>
      <c r="N161" s="12">
        <f>I161-M161</f>
        <v>45.975896711457267</v>
      </c>
    </row>
  </sheetData>
  <autoFilter ref="A1:N1">
    <sortState ref="A2:N161">
      <sortCondition ref="C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16" workbookViewId="0">
      <selection activeCell="R12" sqref="R12"/>
    </sheetView>
  </sheetViews>
  <sheetFormatPr defaultRowHeight="15" x14ac:dyDescent="0.25"/>
  <sheetData>
    <row r="1" spans="1:14" ht="57" x14ac:dyDescent="0.2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178</v>
      </c>
      <c r="K1" s="4" t="s">
        <v>10</v>
      </c>
      <c r="L1" s="5" t="s">
        <v>11</v>
      </c>
      <c r="M1" s="4" t="s">
        <v>12</v>
      </c>
      <c r="N1" s="5" t="s">
        <v>11</v>
      </c>
    </row>
    <row r="2" spans="1:14" x14ac:dyDescent="0.25">
      <c r="A2" s="6" t="s">
        <v>179</v>
      </c>
      <c r="B2" s="7">
        <v>6907</v>
      </c>
      <c r="C2" s="6" t="s">
        <v>18</v>
      </c>
      <c r="D2" s="8">
        <v>413726.91678377258</v>
      </c>
      <c r="E2" s="8">
        <v>51805.399592878137</v>
      </c>
      <c r="F2" s="8">
        <v>77607.607733766665</v>
      </c>
      <c r="G2" s="8">
        <v>261008.32527133561</v>
      </c>
      <c r="H2" s="9">
        <f>SUM(D2:G2)</f>
        <v>804148.24938175292</v>
      </c>
      <c r="I2" s="9">
        <v>921.13201532846836</v>
      </c>
      <c r="J2" s="10">
        <v>0.14119159076278343</v>
      </c>
      <c r="K2" s="11">
        <v>779510.84855276439</v>
      </c>
      <c r="L2" s="11">
        <f>H2-K2</f>
        <v>24637.400828988524</v>
      </c>
      <c r="M2" s="11">
        <v>906.40796343344698</v>
      </c>
      <c r="N2" s="11">
        <f>I2-M2</f>
        <v>14.724051895021375</v>
      </c>
    </row>
    <row r="3" spans="1:14" x14ac:dyDescent="0.25">
      <c r="A3" s="6" t="s">
        <v>179</v>
      </c>
      <c r="B3" s="7">
        <v>4064</v>
      </c>
      <c r="C3" s="6" t="s">
        <v>180</v>
      </c>
      <c r="D3" s="8">
        <v>442655.09799219848</v>
      </c>
      <c r="E3" s="8">
        <v>26448.469117086333</v>
      </c>
      <c r="F3" s="8">
        <v>24067.423249987067</v>
      </c>
      <c r="G3" s="8">
        <v>405219.18907041138</v>
      </c>
      <c r="H3" s="9">
        <f>SUM(D3:G3)</f>
        <v>898390.17942968325</v>
      </c>
      <c r="I3" s="9">
        <v>663.50825659503937</v>
      </c>
      <c r="J3" s="10">
        <v>0.10461058440395526</v>
      </c>
      <c r="K3" s="11">
        <v>881124.80993739655</v>
      </c>
      <c r="L3" s="11">
        <f>H3-K3</f>
        <v>17265.3694922867</v>
      </c>
      <c r="M3" s="11">
        <v>646.45987522919779</v>
      </c>
      <c r="N3" s="11">
        <f>I3-M3</f>
        <v>17.048381365841578</v>
      </c>
    </row>
    <row r="4" spans="1:14" x14ac:dyDescent="0.25">
      <c r="A4" s="6" t="s">
        <v>179</v>
      </c>
      <c r="B4" s="7">
        <v>4032</v>
      </c>
      <c r="C4" s="6" t="s">
        <v>181</v>
      </c>
      <c r="D4" s="8">
        <v>631781.63664525351</v>
      </c>
      <c r="E4" s="8">
        <v>67825.304465707857</v>
      </c>
      <c r="F4" s="8">
        <v>101924.67567403102</v>
      </c>
      <c r="G4" s="8">
        <v>421921.3345751547</v>
      </c>
      <c r="H4" s="9">
        <f>SUM(D4:G4)</f>
        <v>1223452.951360147</v>
      </c>
      <c r="I4" s="9">
        <v>866.46809586412678</v>
      </c>
      <c r="J4" s="10">
        <v>0.14022394118402082</v>
      </c>
      <c r="K4" s="11">
        <v>1207616.5735305436</v>
      </c>
      <c r="L4" s="11">
        <f>H4-K4</f>
        <v>15836.377829603385</v>
      </c>
      <c r="M4" s="11">
        <v>864.43562886939412</v>
      </c>
      <c r="N4" s="11">
        <f>I4-M4</f>
        <v>2.0324669947326583</v>
      </c>
    </row>
    <row r="5" spans="1:14" x14ac:dyDescent="0.25">
      <c r="A5" s="6" t="s">
        <v>179</v>
      </c>
      <c r="B5" s="7">
        <v>4040</v>
      </c>
      <c r="C5" s="6" t="s">
        <v>182</v>
      </c>
      <c r="D5" s="8">
        <v>662323.99017543404</v>
      </c>
      <c r="E5" s="8">
        <v>61681.58837014802</v>
      </c>
      <c r="F5" s="8">
        <v>102134.50869346858</v>
      </c>
      <c r="G5" s="8">
        <v>391424.32011129614</v>
      </c>
      <c r="H5" s="9">
        <f>SUM(D5:G5)</f>
        <v>1217564.4073503467</v>
      </c>
      <c r="I5" s="9">
        <v>930.14851592845434</v>
      </c>
      <c r="J5" s="10">
        <v>0.14820340605321683</v>
      </c>
      <c r="K5" s="11">
        <v>1169945.946939426</v>
      </c>
      <c r="L5" s="11">
        <f>H5-K5</f>
        <v>47618.46041092067</v>
      </c>
      <c r="M5" s="11">
        <v>910.46377193729654</v>
      </c>
      <c r="N5" s="11">
        <f>I5-M5</f>
        <v>19.684743991157802</v>
      </c>
    </row>
    <row r="6" spans="1:14" x14ac:dyDescent="0.25">
      <c r="A6" s="6" t="s">
        <v>179</v>
      </c>
      <c r="B6" s="7">
        <v>4025</v>
      </c>
      <c r="C6" s="6" t="s">
        <v>183</v>
      </c>
      <c r="D6" s="8">
        <v>381650.16588725481</v>
      </c>
      <c r="E6" s="8">
        <v>37365.888190452919</v>
      </c>
      <c r="F6" s="8">
        <v>59094.205233776665</v>
      </c>
      <c r="G6" s="8">
        <v>211724.78818370664</v>
      </c>
      <c r="H6" s="9">
        <f>SUM(D6:G6)</f>
        <v>689835.04749519099</v>
      </c>
      <c r="I6" s="9">
        <v>972.96903736980391</v>
      </c>
      <c r="J6" s="10">
        <v>0.13978425499732047</v>
      </c>
      <c r="K6" s="11">
        <v>636704.12322033825</v>
      </c>
      <c r="L6" s="11">
        <f>H6-K6</f>
        <v>53130.924274852732</v>
      </c>
      <c r="M6" s="11">
        <v>957.44980935389208</v>
      </c>
      <c r="N6" s="11">
        <f>I6-M6</f>
        <v>15.519228015911835</v>
      </c>
    </row>
    <row r="7" spans="1:14" x14ac:dyDescent="0.25">
      <c r="A7" s="6" t="s">
        <v>179</v>
      </c>
      <c r="B7" s="7">
        <v>4041</v>
      </c>
      <c r="C7" s="6" t="s">
        <v>184</v>
      </c>
      <c r="D7" s="8">
        <v>385841.94068013516</v>
      </c>
      <c r="E7" s="8">
        <v>42529.35380227938</v>
      </c>
      <c r="F7" s="8">
        <v>75427.246910840564</v>
      </c>
      <c r="G7" s="8">
        <v>271249.35384963645</v>
      </c>
      <c r="H7" s="9">
        <f>SUM(D7:G7)</f>
        <v>775047.89524289151</v>
      </c>
      <c r="I7" s="9">
        <v>857.35386641912794</v>
      </c>
      <c r="J7" s="10">
        <v>0.13509766700486664</v>
      </c>
      <c r="K7" s="11">
        <v>801458.90014165477</v>
      </c>
      <c r="L7" s="11">
        <f>H7-K7</f>
        <v>-26411.004898763262</v>
      </c>
      <c r="M7" s="11">
        <v>865.50637164325565</v>
      </c>
      <c r="N7" s="11">
        <f>I7-M7</f>
        <v>-8.1525052241277081</v>
      </c>
    </row>
    <row r="8" spans="1:14" x14ac:dyDescent="0.25">
      <c r="A8" s="6" t="s">
        <v>179</v>
      </c>
      <c r="B8" s="7">
        <v>5400</v>
      </c>
      <c r="C8" s="6" t="s">
        <v>185</v>
      </c>
      <c r="D8" s="8">
        <v>513480.75058681198</v>
      </c>
      <c r="E8" s="8">
        <v>40773.135206228566</v>
      </c>
      <c r="F8" s="8">
        <v>47411.57678572592</v>
      </c>
      <c r="G8" s="8">
        <v>465566.65416294208</v>
      </c>
      <c r="H8" s="9">
        <f>SUM(D8:G8)</f>
        <v>1067232.1167417085</v>
      </c>
      <c r="I8" s="9">
        <v>684.56197353541279</v>
      </c>
      <c r="J8" s="10">
        <v>0.12163351553203258</v>
      </c>
      <c r="K8" s="11">
        <v>1019259.4338285322</v>
      </c>
      <c r="L8" s="11">
        <f>H8-K8</f>
        <v>47972.68291317625</v>
      </c>
      <c r="M8" s="11">
        <v>661.42727698152646</v>
      </c>
      <c r="N8" s="11">
        <f>I8-M8</f>
        <v>23.134696553886329</v>
      </c>
    </row>
    <row r="9" spans="1:14" x14ac:dyDescent="0.25">
      <c r="A9" s="6" t="s">
        <v>179</v>
      </c>
      <c r="B9" s="7">
        <v>6906</v>
      </c>
      <c r="C9" s="6" t="s">
        <v>33</v>
      </c>
      <c r="D9" s="8">
        <v>568332.43703359179</v>
      </c>
      <c r="E9" s="8">
        <v>71689.391909101701</v>
      </c>
      <c r="F9" s="8">
        <v>110408.94444294588</v>
      </c>
      <c r="G9" s="8">
        <v>341295.27646996209</v>
      </c>
      <c r="H9" s="9">
        <f>SUM(D9:G9)</f>
        <v>1091726.0498556015</v>
      </c>
      <c r="I9" s="9">
        <v>957.65442969789603</v>
      </c>
      <c r="J9" s="10">
        <v>0.14538843133218535</v>
      </c>
      <c r="K9" s="11">
        <v>1069067.8644980753</v>
      </c>
      <c r="L9" s="11">
        <f>H9-K9</f>
        <v>22658.185357526178</v>
      </c>
      <c r="M9" s="11">
        <v>925.59988268231632</v>
      </c>
      <c r="N9" s="11">
        <f>I9-M9</f>
        <v>32.054547015579715</v>
      </c>
    </row>
    <row r="10" spans="1:14" x14ac:dyDescent="0.25">
      <c r="A10" s="6" t="s">
        <v>179</v>
      </c>
      <c r="B10" s="7">
        <v>4021</v>
      </c>
      <c r="C10" s="6" t="s">
        <v>186</v>
      </c>
      <c r="D10" s="8">
        <v>572523.73817455955</v>
      </c>
      <c r="E10" s="8">
        <v>64664.517524898925</v>
      </c>
      <c r="F10" s="8">
        <v>123466.16904552966</v>
      </c>
      <c r="G10" s="8">
        <v>302912.89607208292</v>
      </c>
      <c r="H10" s="9">
        <f>SUM(D10:G10)</f>
        <v>1063567.320817071</v>
      </c>
      <c r="I10" s="9">
        <v>1049.9183818529825</v>
      </c>
      <c r="J10" s="10">
        <v>0.15491506482391501</v>
      </c>
      <c r="K10" s="11">
        <v>1053354.2672380197</v>
      </c>
      <c r="L10" s="11">
        <f>H10-K10</f>
        <v>10213.05357905128</v>
      </c>
      <c r="M10" s="11">
        <v>1041.8934394045696</v>
      </c>
      <c r="N10" s="11">
        <f>I10-M10</f>
        <v>8.0249424484129577</v>
      </c>
    </row>
    <row r="11" spans="1:14" x14ac:dyDescent="0.25">
      <c r="A11" s="6" t="s">
        <v>179</v>
      </c>
      <c r="B11" s="7">
        <v>6102</v>
      </c>
      <c r="C11" s="6" t="s">
        <v>35</v>
      </c>
      <c r="D11" s="8">
        <v>219640.93816197518</v>
      </c>
      <c r="E11" s="8">
        <v>25263.428096835061</v>
      </c>
      <c r="F11" s="8">
        <v>49055.720406709515</v>
      </c>
      <c r="G11" s="8">
        <v>184067.22888416291</v>
      </c>
      <c r="H11" s="9">
        <f>SUM(D11:G11)</f>
        <v>478027.31554968265</v>
      </c>
      <c r="I11" s="9">
        <v>773.50698309010136</v>
      </c>
      <c r="J11" s="10">
        <v>0.12491604440686843</v>
      </c>
      <c r="K11" s="11">
        <v>430304.16493983183</v>
      </c>
      <c r="L11" s="11">
        <f>H11-K11</f>
        <v>47723.150609850825</v>
      </c>
      <c r="M11" s="11">
        <v>724.41778609399296</v>
      </c>
      <c r="N11" s="11">
        <f>I11-M11</f>
        <v>49.089196996108399</v>
      </c>
    </row>
    <row r="12" spans="1:14" x14ac:dyDescent="0.25">
      <c r="A12" s="6" t="s">
        <v>179</v>
      </c>
      <c r="B12" s="7">
        <v>9998</v>
      </c>
      <c r="C12" s="6" t="s">
        <v>187</v>
      </c>
      <c r="D12" s="8">
        <v>106877.95326212922</v>
      </c>
      <c r="E12" s="8">
        <v>23568.001495952274</v>
      </c>
      <c r="F12" s="8">
        <v>49236.049185269563</v>
      </c>
      <c r="G12" s="8">
        <v>149271.84598685129</v>
      </c>
      <c r="H12" s="9">
        <f>SUM(D12:G12)</f>
        <v>328953.84993020236</v>
      </c>
      <c r="I12" s="9">
        <v>640.40334184984238</v>
      </c>
      <c r="J12" s="10">
        <v>0.10129801491683586</v>
      </c>
      <c r="K12" s="11">
        <v>200885.03760703999</v>
      </c>
      <c r="L12" s="11">
        <f>H12-K12</f>
        <v>128068.81232316236</v>
      </c>
      <c r="M12" s="11">
        <v>583.96813257860572</v>
      </c>
      <c r="N12" s="11">
        <f>I12-M12</f>
        <v>56.435209271236658</v>
      </c>
    </row>
    <row r="13" spans="1:14" x14ac:dyDescent="0.25">
      <c r="A13" s="6" t="s">
        <v>179</v>
      </c>
      <c r="B13" s="7">
        <v>4029</v>
      </c>
      <c r="C13" s="6" t="s">
        <v>188</v>
      </c>
      <c r="D13" s="8">
        <v>746389.72827468952</v>
      </c>
      <c r="E13" s="8">
        <v>86146.180925029636</v>
      </c>
      <c r="F13" s="8">
        <v>120363.01582856252</v>
      </c>
      <c r="G13" s="8">
        <v>429910.69329385564</v>
      </c>
      <c r="H13" s="9">
        <f>SUM(D13:G13)</f>
        <v>1382809.6183221373</v>
      </c>
      <c r="I13" s="9">
        <v>962.28922638979634</v>
      </c>
      <c r="J13" s="10">
        <v>0.13538701369560793</v>
      </c>
      <c r="K13" s="11">
        <v>1289052.4193915767</v>
      </c>
      <c r="L13" s="11">
        <f>H13-K13</f>
        <v>93757.198930560611</v>
      </c>
      <c r="M13" s="11">
        <v>920.09451776700689</v>
      </c>
      <c r="N13" s="11">
        <f>I13-M13</f>
        <v>42.194708622789449</v>
      </c>
    </row>
    <row r="14" spans="1:14" x14ac:dyDescent="0.25">
      <c r="A14" s="6" t="s">
        <v>179</v>
      </c>
      <c r="B14" s="7">
        <v>4100</v>
      </c>
      <c r="C14" s="6" t="s">
        <v>189</v>
      </c>
      <c r="D14" s="8">
        <v>797386.66513284389</v>
      </c>
      <c r="E14" s="8">
        <v>84860.01504927619</v>
      </c>
      <c r="F14" s="8">
        <v>148590.67880095658</v>
      </c>
      <c r="G14" s="8">
        <v>487418.70322207158</v>
      </c>
      <c r="H14" s="9">
        <f>SUM(D14:G14)</f>
        <v>1518256.0622051482</v>
      </c>
      <c r="I14" s="9">
        <v>931.44543693567391</v>
      </c>
      <c r="J14" s="10">
        <v>0.14490779525219286</v>
      </c>
      <c r="K14" s="11">
        <v>1424389.2496529799</v>
      </c>
      <c r="L14" s="11">
        <f>H14-K14</f>
        <v>93866.812552168267</v>
      </c>
      <c r="M14" s="11">
        <v>910.73481435612587</v>
      </c>
      <c r="N14" s="11">
        <f>I14-M14</f>
        <v>20.710622579548044</v>
      </c>
    </row>
    <row r="15" spans="1:14" x14ac:dyDescent="0.25">
      <c r="A15" s="6" t="s">
        <v>179</v>
      </c>
      <c r="B15" s="7">
        <v>4101</v>
      </c>
      <c r="C15" s="6" t="s">
        <v>190</v>
      </c>
      <c r="D15" s="8">
        <v>711434.67114877957</v>
      </c>
      <c r="E15" s="8">
        <v>94533.445950440015</v>
      </c>
      <c r="F15" s="8">
        <v>151707.2614290638</v>
      </c>
      <c r="G15" s="8">
        <v>460633.77902875829</v>
      </c>
      <c r="H15" s="9">
        <f>SUM(D15:G15)</f>
        <v>1418309.1575570418</v>
      </c>
      <c r="I15" s="9">
        <v>922.17760569378538</v>
      </c>
      <c r="J15" s="10">
        <v>0.12474722616409348</v>
      </c>
      <c r="K15" s="11">
        <v>1347778.4771849499</v>
      </c>
      <c r="L15" s="11">
        <f>H15-K15</f>
        <v>70530.680372091942</v>
      </c>
      <c r="M15" s="11">
        <v>895.53387188368765</v>
      </c>
      <c r="N15" s="11">
        <f>I15-M15</f>
        <v>26.643733810097729</v>
      </c>
    </row>
    <row r="16" spans="1:14" x14ac:dyDescent="0.25">
      <c r="A16" s="6" t="s">
        <v>179</v>
      </c>
      <c r="B16" s="7">
        <v>6908</v>
      </c>
      <c r="C16" s="6" t="s">
        <v>52</v>
      </c>
      <c r="D16" s="8">
        <v>481358.10322821786</v>
      </c>
      <c r="E16" s="8">
        <v>57872.890922983781</v>
      </c>
      <c r="F16" s="8">
        <v>104879.29720212832</v>
      </c>
      <c r="G16" s="8">
        <v>363029.76846814848</v>
      </c>
      <c r="H16" s="9">
        <f>SUM(D16:G16)</f>
        <v>1007140.0598214786</v>
      </c>
      <c r="I16" s="9">
        <v>830.28859012487931</v>
      </c>
      <c r="J16" s="10">
        <v>0.13189739421338598</v>
      </c>
      <c r="K16" s="11">
        <v>1011239.2136085031</v>
      </c>
      <c r="L16" s="11">
        <f>H16-K16</f>
        <v>-4099.153787024552</v>
      </c>
      <c r="M16" s="11">
        <v>828.88460131844522</v>
      </c>
      <c r="N16" s="11">
        <f>I16-M16</f>
        <v>1.4039888064340857</v>
      </c>
    </row>
    <row r="17" spans="1:14" x14ac:dyDescent="0.25">
      <c r="A17" s="6" t="s">
        <v>179</v>
      </c>
      <c r="B17" s="7">
        <v>6905</v>
      </c>
      <c r="C17" s="6" t="s">
        <v>191</v>
      </c>
      <c r="D17" s="8">
        <v>253135.86640787561</v>
      </c>
      <c r="E17" s="8">
        <v>31021.446879198866</v>
      </c>
      <c r="F17" s="8">
        <v>74504.454516799611</v>
      </c>
      <c r="G17" s="8">
        <v>264322.53010484314</v>
      </c>
      <c r="H17" s="9">
        <f>SUM(D17:G17)</f>
        <v>622984.2979087173</v>
      </c>
      <c r="I17" s="9">
        <v>704.73336867501962</v>
      </c>
      <c r="J17" s="10">
        <v>0.11588826800070037</v>
      </c>
      <c r="K17" s="11">
        <v>605674.68755941547</v>
      </c>
      <c r="L17" s="11">
        <f>H17-K17</f>
        <v>17309.610349301831</v>
      </c>
      <c r="M17" s="11">
        <v>696.17780179243152</v>
      </c>
      <c r="N17" s="11">
        <f>I17-M17</f>
        <v>8.5555668825880957</v>
      </c>
    </row>
    <row r="18" spans="1:14" x14ac:dyDescent="0.25">
      <c r="A18" s="6" t="s">
        <v>179</v>
      </c>
      <c r="B18" s="7">
        <v>4006</v>
      </c>
      <c r="C18" s="6" t="s">
        <v>192</v>
      </c>
      <c r="D18" s="8">
        <v>388635.22544724186</v>
      </c>
      <c r="E18" s="8">
        <v>40232.447536610838</v>
      </c>
      <c r="F18" s="8">
        <v>54135.069733722266</v>
      </c>
      <c r="G18" s="8">
        <v>242999.48781995708</v>
      </c>
      <c r="H18" s="9">
        <f>SUM(D18:G18)</f>
        <v>726002.23053753201</v>
      </c>
      <c r="I18" s="9">
        <v>889.7086158548185</v>
      </c>
      <c r="J18" s="10">
        <v>0.13695826296922145</v>
      </c>
      <c r="K18" s="11">
        <v>674085.07536406512</v>
      </c>
      <c r="L18" s="11">
        <f>H18-K18</f>
        <v>51917.15517346689</v>
      </c>
      <c r="M18" s="11">
        <v>875.43516281047414</v>
      </c>
      <c r="N18" s="11">
        <f>I18-M18</f>
        <v>14.273453044344365</v>
      </c>
    </row>
    <row r="19" spans="1:14" x14ac:dyDescent="0.25">
      <c r="A19" s="6" t="s">
        <v>179</v>
      </c>
      <c r="B19" s="7">
        <v>4004</v>
      </c>
      <c r="C19" s="6" t="s">
        <v>193</v>
      </c>
      <c r="D19" s="8">
        <v>246734.67262336673</v>
      </c>
      <c r="E19" s="8">
        <v>33046.992979852614</v>
      </c>
      <c r="F19" s="8">
        <v>73943.296979882667</v>
      </c>
      <c r="G19" s="8">
        <v>251929.30302620179</v>
      </c>
      <c r="H19" s="9">
        <f>SUM(D19:G19)</f>
        <v>605654.26560930384</v>
      </c>
      <c r="I19" s="9">
        <v>720.15964995160982</v>
      </c>
      <c r="J19" s="10">
        <v>0.11757665476146688</v>
      </c>
      <c r="K19" s="11">
        <v>605789.32526341197</v>
      </c>
      <c r="L19" s="11">
        <f>H19-K19</f>
        <v>-135.05965410813224</v>
      </c>
      <c r="M19" s="11">
        <v>728.11216978775474</v>
      </c>
      <c r="N19" s="11">
        <f>I19-M19</f>
        <v>-7.9525198361449156</v>
      </c>
    </row>
    <row r="20" spans="1:14" x14ac:dyDescent="0.25">
      <c r="A20" s="6" t="s">
        <v>179</v>
      </c>
      <c r="B20" s="7">
        <v>4024</v>
      </c>
      <c r="C20" s="6" t="s">
        <v>194</v>
      </c>
      <c r="D20" s="8">
        <v>184280.58588379293</v>
      </c>
      <c r="E20" s="8">
        <v>26287.888944530907</v>
      </c>
      <c r="F20" s="8">
        <v>53001.089550878423</v>
      </c>
      <c r="G20" s="8">
        <v>184962.47111749783</v>
      </c>
      <c r="H20" s="9">
        <f>SUM(D20:G20)</f>
        <v>448532.03549670009</v>
      </c>
      <c r="I20" s="9">
        <v>723.43876693016148</v>
      </c>
      <c r="J20" s="10">
        <v>0.11743804913513259</v>
      </c>
      <c r="K20" s="11">
        <v>424226.11171684891</v>
      </c>
      <c r="L20" s="11">
        <f>H20-K20</f>
        <v>24305.923779851175</v>
      </c>
      <c r="M20" s="11">
        <v>703.52589007769302</v>
      </c>
      <c r="N20" s="11">
        <f>I20-M20</f>
        <v>19.912876852468457</v>
      </c>
    </row>
    <row r="21" spans="1:14" x14ac:dyDescent="0.25">
      <c r="A21" s="6" t="s">
        <v>179</v>
      </c>
      <c r="B21" s="7">
        <v>4010</v>
      </c>
      <c r="C21" s="6" t="s">
        <v>195</v>
      </c>
      <c r="D21" s="8">
        <v>172040.72905386498</v>
      </c>
      <c r="E21" s="8">
        <v>24074.829920862001</v>
      </c>
      <c r="F21" s="8">
        <v>50772.76654530962</v>
      </c>
      <c r="G21" s="8">
        <v>185857.71335083275</v>
      </c>
      <c r="H21" s="9">
        <f>SUM(D21:G21)</f>
        <v>432746.03887086938</v>
      </c>
      <c r="I21" s="9">
        <v>695.73318146442023</v>
      </c>
      <c r="J21" s="10">
        <v>0.11359909500291274</v>
      </c>
      <c r="K21" s="11">
        <v>412496.2608872439</v>
      </c>
      <c r="L21" s="11">
        <f>H21-K21</f>
        <v>20249.777983625478</v>
      </c>
      <c r="M21" s="11">
        <v>686.34985172586335</v>
      </c>
      <c r="N21" s="11">
        <f>I21-M21</f>
        <v>9.3833297385568812</v>
      </c>
    </row>
    <row r="22" spans="1:14" x14ac:dyDescent="0.25">
      <c r="A22" s="6" t="s">
        <v>179</v>
      </c>
      <c r="B22" s="7">
        <v>9997</v>
      </c>
      <c r="C22" s="6" t="s">
        <v>196</v>
      </c>
      <c r="D22" s="8">
        <v>150894.00146239833</v>
      </c>
      <c r="E22" s="8">
        <v>14600.717008953497</v>
      </c>
      <c r="F22" s="8">
        <v>38989.196149789794</v>
      </c>
      <c r="G22" s="8">
        <v>126156.81209348844</v>
      </c>
      <c r="H22" s="9">
        <f>SUM(D22:G22)</f>
        <v>330640.72671463003</v>
      </c>
      <c r="I22" s="9">
        <v>761.84499243002313</v>
      </c>
      <c r="J22" s="10">
        <v>0.1232980755027178</v>
      </c>
      <c r="K22" s="11">
        <v>206187.85685756232</v>
      </c>
      <c r="L22" s="11">
        <f>H22-K22</f>
        <v>124452.86985706771</v>
      </c>
      <c r="M22" s="11">
        <v>665.12211889536229</v>
      </c>
      <c r="N22" s="11">
        <f>I22-M22</f>
        <v>96.722873534660835</v>
      </c>
    </row>
    <row r="23" spans="1:14" x14ac:dyDescent="0.25">
      <c r="A23" s="6" t="s">
        <v>179</v>
      </c>
      <c r="B23" s="7">
        <v>4613</v>
      </c>
      <c r="C23" s="6" t="s">
        <v>197</v>
      </c>
      <c r="D23" s="8">
        <v>181745.8230376865</v>
      </c>
      <c r="E23" s="8">
        <v>24674.972907533021</v>
      </c>
      <c r="F23" s="8">
        <v>55926.095541567258</v>
      </c>
      <c r="G23" s="8">
        <v>187580.37643618931</v>
      </c>
      <c r="H23" s="9">
        <f>SUM(D23:G23)</f>
        <v>449927.26792297605</v>
      </c>
      <c r="I23" s="9">
        <v>719.88362867676165</v>
      </c>
      <c r="J23" s="10">
        <v>0.11215935741844169</v>
      </c>
      <c r="K23" s="11">
        <v>459265.89956729097</v>
      </c>
      <c r="L23" s="11">
        <f>H23-K23</f>
        <v>-9338.6316443149117</v>
      </c>
      <c r="M23" s="11">
        <v>727.83819265814736</v>
      </c>
      <c r="N23" s="11">
        <f>I23-M23</f>
        <v>-7.9545639813857179</v>
      </c>
    </row>
    <row r="24" spans="1:14" x14ac:dyDescent="0.25">
      <c r="A24" s="6" t="s">
        <v>179</v>
      </c>
      <c r="B24" s="7">
        <v>5401</v>
      </c>
      <c r="C24" s="6" t="s">
        <v>198</v>
      </c>
      <c r="D24" s="8">
        <v>736833.4689915732</v>
      </c>
      <c r="E24" s="8">
        <v>84913.372385094088</v>
      </c>
      <c r="F24" s="8">
        <v>108517.31595952738</v>
      </c>
      <c r="G24" s="8">
        <v>428775.81551321392</v>
      </c>
      <c r="H24" s="9">
        <f>SUM(D24:G24)</f>
        <v>1359039.9728494086</v>
      </c>
      <c r="I24" s="9">
        <v>949.05026036969878</v>
      </c>
      <c r="J24" s="10">
        <v>0.13015919858746458</v>
      </c>
      <c r="K24" s="11">
        <v>1250804.927247559</v>
      </c>
      <c r="L24" s="11">
        <f>H24-K24</f>
        <v>108235.04560184968</v>
      </c>
      <c r="M24" s="11">
        <v>902.45665746577129</v>
      </c>
      <c r="N24" s="11">
        <f>I24-M24</f>
        <v>46.59360290392749</v>
      </c>
    </row>
    <row r="25" spans="1:14" x14ac:dyDescent="0.25">
      <c r="A25" s="6" t="s">
        <v>179</v>
      </c>
      <c r="B25" s="7">
        <v>4502</v>
      </c>
      <c r="C25" s="6" t="s">
        <v>199</v>
      </c>
      <c r="D25" s="8">
        <v>412137.50537203625</v>
      </c>
      <c r="E25" s="8">
        <v>11943.91258147424</v>
      </c>
      <c r="F25" s="8">
        <v>3573.1826068633723</v>
      </c>
      <c r="G25" s="8">
        <v>458047.52368801297</v>
      </c>
      <c r="H25" s="9">
        <f>SUM(D25:G25)</f>
        <v>885702.12424838683</v>
      </c>
      <c r="I25" s="9">
        <v>577.38078503806184</v>
      </c>
      <c r="J25" s="10">
        <v>0.10287833233072789</v>
      </c>
      <c r="K25" s="11">
        <v>835361.08456592704</v>
      </c>
      <c r="L25" s="11">
        <f>H25-K25</f>
        <v>50341.039682459785</v>
      </c>
      <c r="M25" s="11">
        <v>561.7761160497156</v>
      </c>
      <c r="N25" s="11">
        <f>I25-M25</f>
        <v>15.604668988346248</v>
      </c>
    </row>
    <row r="26" spans="1:14" x14ac:dyDescent="0.25">
      <c r="A26" s="6" t="s">
        <v>179</v>
      </c>
      <c r="B26" s="7">
        <v>4616</v>
      </c>
      <c r="C26" s="6" t="s">
        <v>200</v>
      </c>
      <c r="D26" s="8">
        <v>547139.94067983434</v>
      </c>
      <c r="E26" s="8">
        <v>48038.879849264587</v>
      </c>
      <c r="F26" s="8">
        <v>79584.608902289125</v>
      </c>
      <c r="G26" s="8">
        <v>412810.66235207469</v>
      </c>
      <c r="H26" s="9">
        <f>SUM(D26:G26)</f>
        <v>1087574.0917834628</v>
      </c>
      <c r="I26" s="9">
        <v>784.11974894265518</v>
      </c>
      <c r="J26" s="10">
        <v>0.13310152698017547</v>
      </c>
      <c r="K26" s="11">
        <v>1012053.205447867</v>
      </c>
      <c r="L26" s="11">
        <f>H26-K26</f>
        <v>75520.886335595744</v>
      </c>
      <c r="M26" s="11">
        <v>764.96840925764707</v>
      </c>
      <c r="N26" s="11">
        <f>I26-M26</f>
        <v>19.151339685008111</v>
      </c>
    </row>
    <row r="27" spans="1:14" x14ac:dyDescent="0.25">
      <c r="A27" s="6" t="s">
        <v>179</v>
      </c>
      <c r="B27" s="7">
        <v>4027</v>
      </c>
      <c r="C27" s="6" t="s">
        <v>201</v>
      </c>
      <c r="D27" s="8">
        <v>472790.37755845446</v>
      </c>
      <c r="E27" s="8">
        <v>51121.409364207568</v>
      </c>
      <c r="F27" s="8">
        <v>77556.767820165842</v>
      </c>
      <c r="G27" s="8">
        <v>249012.98362973199</v>
      </c>
      <c r="H27" s="9">
        <f>SUM(D27:G27)</f>
        <v>850481.53837255994</v>
      </c>
      <c r="I27" s="9">
        <v>1024.6765522560963</v>
      </c>
      <c r="J27" s="10">
        <v>0.15149947871135341</v>
      </c>
      <c r="K27" s="11">
        <v>830784.21482046694</v>
      </c>
      <c r="L27" s="11">
        <f>H27-K27</f>
        <v>19697.323552093003</v>
      </c>
      <c r="M27" s="11">
        <v>989.02882716722252</v>
      </c>
      <c r="N27" s="11">
        <f>I27-M27</f>
        <v>35.647725088873813</v>
      </c>
    </row>
    <row r="28" spans="1:14" x14ac:dyDescent="0.25">
      <c r="A28" s="6" t="s">
        <v>179</v>
      </c>
      <c r="B28" s="7">
        <v>4019</v>
      </c>
      <c r="C28" s="6" t="s">
        <v>202</v>
      </c>
      <c r="D28" s="8">
        <v>480319.62707486708</v>
      </c>
      <c r="E28" s="8">
        <v>47272.566873904521</v>
      </c>
      <c r="F28" s="8">
        <v>78963.978258895586</v>
      </c>
      <c r="G28" s="8">
        <v>251495.24618579698</v>
      </c>
      <c r="H28" s="9">
        <f>SUM(D28:G28)</f>
        <v>858051.41839346406</v>
      </c>
      <c r="I28" s="9">
        <v>1020.2751705035246</v>
      </c>
      <c r="J28" s="10">
        <v>0.15383639089474321</v>
      </c>
      <c r="K28" s="11">
        <v>803470.39197704056</v>
      </c>
      <c r="L28" s="11">
        <f>H28-K28</f>
        <v>54581.026416423498</v>
      </c>
      <c r="M28" s="11">
        <v>982.23764300371704</v>
      </c>
      <c r="N28" s="11">
        <f>I28-M28</f>
        <v>38.037527499807538</v>
      </c>
    </row>
    <row r="29" spans="1:14" x14ac:dyDescent="0.25">
      <c r="A29" s="6" t="s">
        <v>179</v>
      </c>
      <c r="B29" s="7">
        <v>4013</v>
      </c>
      <c r="C29" s="6" t="s">
        <v>203</v>
      </c>
      <c r="D29" s="8">
        <v>214152.54932997641</v>
      </c>
      <c r="E29" s="8">
        <v>23851.237275531457</v>
      </c>
      <c r="F29" s="8">
        <v>36905.940299721195</v>
      </c>
      <c r="G29" s="8">
        <v>111426.00807225035</v>
      </c>
      <c r="H29" s="9">
        <f>SUM(D29:G29)</f>
        <v>386335.73497747938</v>
      </c>
      <c r="I29" s="9">
        <v>1038.5369219824715</v>
      </c>
      <c r="J29" s="10">
        <v>0.14930375233152635</v>
      </c>
      <c r="K29" s="11">
        <v>374961.7762212255</v>
      </c>
      <c r="L29" s="11">
        <f>H29-K29</f>
        <v>11373.95875625388</v>
      </c>
      <c r="M29" s="11">
        <v>1013.4102060033122</v>
      </c>
      <c r="N29" s="11">
        <f>I29-M29</f>
        <v>25.126715979159371</v>
      </c>
    </row>
    <row r="30" spans="1:14" x14ac:dyDescent="0.25">
      <c r="A30" s="6" t="s">
        <v>179</v>
      </c>
      <c r="B30" s="7">
        <v>4112</v>
      </c>
      <c r="C30" s="6" t="s">
        <v>204</v>
      </c>
      <c r="D30" s="8">
        <v>415684.16770605237</v>
      </c>
      <c r="E30" s="8">
        <v>29744.936140402682</v>
      </c>
      <c r="F30" s="8">
        <v>26372.83096502933</v>
      </c>
      <c r="G30" s="8">
        <v>311711.58994112199</v>
      </c>
      <c r="H30" s="9">
        <f>SUM(D30:G30)</f>
        <v>783513.5247526064</v>
      </c>
      <c r="I30" s="9">
        <v>751.21143312809818</v>
      </c>
      <c r="J30" s="10">
        <v>0.1312743260843566</v>
      </c>
      <c r="K30" s="11">
        <v>725309.27457114286</v>
      </c>
      <c r="L30" s="11">
        <f>H30-K30</f>
        <v>58204.250181463547</v>
      </c>
      <c r="M30" s="11">
        <v>723.13985500612444</v>
      </c>
      <c r="N30" s="11">
        <f>I30-M30</f>
        <v>28.071578121973744</v>
      </c>
    </row>
    <row r="31" spans="1:14" x14ac:dyDescent="0.25">
      <c r="A31" s="6" t="s">
        <v>179</v>
      </c>
      <c r="B31" s="7">
        <v>4023</v>
      </c>
      <c r="C31" s="6" t="s">
        <v>205</v>
      </c>
      <c r="D31" s="8">
        <v>525789.4741274222</v>
      </c>
      <c r="E31" s="8">
        <v>49919.598895555398</v>
      </c>
      <c r="F31" s="8">
        <v>111777.78513556192</v>
      </c>
      <c r="G31" s="8">
        <v>436005.57476120652</v>
      </c>
      <c r="H31" s="9">
        <f>SUM(D31:G31)</f>
        <v>1123492.432919746</v>
      </c>
      <c r="I31" s="9">
        <v>771.09981669165825</v>
      </c>
      <c r="J31" s="10">
        <v>0.12644162131599934</v>
      </c>
      <c r="K31" s="11">
        <v>1095347.3511420453</v>
      </c>
      <c r="L31" s="11">
        <f>H31-K31</f>
        <v>28145.081777700689</v>
      </c>
      <c r="M31" s="11">
        <v>748.18808138117856</v>
      </c>
      <c r="N31" s="11">
        <f>I31-M31</f>
        <v>22.911735310479685</v>
      </c>
    </row>
    <row r="32" spans="1:14" x14ac:dyDescent="0.25">
      <c r="A32" s="6" t="s">
        <v>179</v>
      </c>
      <c r="B32" s="7">
        <v>4610</v>
      </c>
      <c r="C32" s="6" t="s">
        <v>206</v>
      </c>
      <c r="D32" s="8">
        <v>420657.60200983193</v>
      </c>
      <c r="E32" s="8">
        <v>29783.048523129706</v>
      </c>
      <c r="F32" s="8">
        <v>54793.915938053593</v>
      </c>
      <c r="G32" s="8">
        <v>223629.70131689261</v>
      </c>
      <c r="H32" s="9">
        <f>SUM(D32:G32)</f>
        <v>728864.26778790785</v>
      </c>
      <c r="I32" s="9">
        <v>974.41747030468946</v>
      </c>
      <c r="J32" s="10">
        <v>0.15409390514262497</v>
      </c>
      <c r="K32" s="11">
        <v>725265.9892428224</v>
      </c>
      <c r="L32" s="11">
        <f>H32-K32</f>
        <v>3598.2785450854572</v>
      </c>
      <c r="M32" s="11">
        <v>927.45011412125621</v>
      </c>
      <c r="N32" s="11">
        <f>I32-M32</f>
        <v>46.967356183433253</v>
      </c>
    </row>
    <row r="33" spans="1:14" x14ac:dyDescent="0.25">
      <c r="A33" s="6" t="s">
        <v>179</v>
      </c>
      <c r="B33" s="7">
        <v>4074</v>
      </c>
      <c r="C33" s="6" t="s">
        <v>207</v>
      </c>
      <c r="D33" s="8">
        <v>534287.85153467918</v>
      </c>
      <c r="E33" s="8">
        <v>44023.867370272441</v>
      </c>
      <c r="F33" s="8">
        <v>59611.237562662449</v>
      </c>
      <c r="G33" s="8">
        <v>376743.25176968786</v>
      </c>
      <c r="H33" s="9">
        <f>SUM(D33:G33)</f>
        <v>1014666.2082373019</v>
      </c>
      <c r="I33" s="9">
        <v>805.29064145817608</v>
      </c>
      <c r="J33" s="10">
        <v>0.11900112429765912</v>
      </c>
      <c r="K33" s="11">
        <v>984198.94220782979</v>
      </c>
      <c r="L33" s="11">
        <f>H33-K33</f>
        <v>30467.266029472114</v>
      </c>
      <c r="M33" s="11">
        <v>792.43071031226236</v>
      </c>
      <c r="N33" s="11">
        <f>I33-M33</f>
        <v>12.85993114591372</v>
      </c>
    </row>
    <row r="34" spans="1:14" x14ac:dyDescent="0.25">
      <c r="A34" s="6" t="s">
        <v>179</v>
      </c>
      <c r="B34" s="7">
        <v>4028</v>
      </c>
      <c r="C34" s="6" t="s">
        <v>208</v>
      </c>
      <c r="D34" s="8">
        <v>516769.56827213051</v>
      </c>
      <c r="E34" s="8">
        <v>56457.142945958352</v>
      </c>
      <c r="F34" s="8">
        <v>88617.806381170361</v>
      </c>
      <c r="G34" s="8">
        <v>256545.67838092369</v>
      </c>
      <c r="H34" s="9">
        <f>SUM(D34:G34)</f>
        <v>918390.19598018297</v>
      </c>
      <c r="I34" s="9">
        <v>1077.9227652349566</v>
      </c>
      <c r="J34" s="10">
        <v>0.13506277680418166</v>
      </c>
      <c r="K34" s="11">
        <v>864608.24669703213</v>
      </c>
      <c r="L34" s="11">
        <f>H34-K34</f>
        <v>53781.94928315084</v>
      </c>
      <c r="M34" s="11">
        <v>1026.8506492838862</v>
      </c>
      <c r="N34" s="11">
        <f>I34-M34</f>
        <v>51.072115951070373</v>
      </c>
    </row>
    <row r="35" spans="1:14" x14ac:dyDescent="0.25">
      <c r="A35" s="6" t="s">
        <v>179</v>
      </c>
      <c r="B35" s="7">
        <v>4039</v>
      </c>
      <c r="C35" s="6" t="s">
        <v>209</v>
      </c>
      <c r="D35" s="8">
        <v>398063.80962337425</v>
      </c>
      <c r="E35" s="8">
        <v>38973.214411317269</v>
      </c>
      <c r="F35" s="8">
        <v>48008.633420883307</v>
      </c>
      <c r="G35" s="8">
        <v>265647.30775316199</v>
      </c>
      <c r="H35" s="9">
        <f>SUM(D35:G35)</f>
        <v>750692.96520873683</v>
      </c>
      <c r="I35" s="9">
        <v>846.32803292980464</v>
      </c>
      <c r="J35" s="10">
        <v>0.13778918968103121</v>
      </c>
      <c r="K35" s="11">
        <v>718895.16701965767</v>
      </c>
      <c r="L35" s="11">
        <f>H35-K35</f>
        <v>31797.798189079156</v>
      </c>
      <c r="M35" s="11">
        <v>815.07388550981591</v>
      </c>
      <c r="N35" s="11">
        <f>I35-M35</f>
        <v>31.254147419988726</v>
      </c>
    </row>
    <row r="36" spans="1:14" x14ac:dyDescent="0.25">
      <c r="A36" s="6" t="s">
        <v>179</v>
      </c>
      <c r="B36" s="7">
        <v>6909</v>
      </c>
      <c r="C36" s="6" t="s">
        <v>210</v>
      </c>
      <c r="D36" s="8">
        <v>355506.72203639511</v>
      </c>
      <c r="E36" s="8">
        <v>29320.618279377872</v>
      </c>
      <c r="F36" s="8">
        <v>50337.269926916073</v>
      </c>
      <c r="G36" s="8">
        <v>198504.14025304362</v>
      </c>
      <c r="H36" s="9">
        <f>SUM(D36:G36)</f>
        <v>633668.75049573265</v>
      </c>
      <c r="I36" s="9">
        <v>952.8853390913273</v>
      </c>
      <c r="J36" s="10">
        <v>0.12236593081826426</v>
      </c>
      <c r="K36" s="11">
        <v>594227.86925492331</v>
      </c>
      <c r="L36" s="11">
        <f>H36-K36</f>
        <v>39440.881240809336</v>
      </c>
      <c r="M36" s="11">
        <v>935.79192008649341</v>
      </c>
      <c r="N36" s="11">
        <f>I36-M36</f>
        <v>17.093419004833891</v>
      </c>
    </row>
  </sheetData>
  <autoFilter ref="A1:N1">
    <sortState ref="A2:N36">
      <sortCondition ref="C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Primary</vt:lpstr>
      <vt:lpstr>Secondary</vt:lpstr>
    </vt:vector>
  </TitlesOfParts>
  <Company>CBMDC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Dennis</dc:creator>
  <cp:lastModifiedBy>Ruth Dennis</cp:lastModifiedBy>
  <dcterms:created xsi:type="dcterms:W3CDTF">2022-03-01T09:03:14Z</dcterms:created>
  <dcterms:modified xsi:type="dcterms:W3CDTF">2022-03-01T09:10:02Z</dcterms:modified>
</cp:coreProperties>
</file>