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85" yWindow="45" windowWidth="12000" windowHeight="5895"/>
  </bookViews>
  <sheets>
    <sheet name="Data Calc" sheetId="1" r:id="rId1"/>
  </sheets>
  <definedNames>
    <definedName name="_xlnm._FilterDatabase" localSheetId="0" hidden="1">'Data Calc'!$A$30:$U$30</definedName>
    <definedName name="_xlnm.Print_Area" localSheetId="0">'Data Calc'!$A$27:$V$82</definedName>
  </definedNames>
  <calcPr calcId="171026"/>
</workbook>
</file>

<file path=xl/calcChain.xml><?xml version="1.0" encoding="utf-8"?>
<calcChain xmlns="http://schemas.openxmlformats.org/spreadsheetml/2006/main">
  <c r="B25" i="1" l="1"/>
  <c r="B24" i="1"/>
  <c r="B23" i="1"/>
  <c r="A18" i="1"/>
  <c r="A14" i="1"/>
  <c r="A10" i="1"/>
  <c r="C10" i="1"/>
  <c r="U6" i="1"/>
  <c r="U21" i="1"/>
  <c r="T21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U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U17" i="1"/>
  <c r="T17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U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U13" i="1"/>
  <c r="T13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U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S3" i="1"/>
  <c r="R3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  <c r="S2" i="1"/>
  <c r="R2" i="1"/>
  <c r="Q2" i="1"/>
  <c r="P2" i="1"/>
  <c r="O2" i="1"/>
  <c r="N2" i="1"/>
  <c r="M2" i="1"/>
  <c r="L2" i="1"/>
  <c r="K2" i="1"/>
  <c r="J2" i="1"/>
  <c r="I2" i="1"/>
  <c r="H2" i="1"/>
  <c r="G2" i="1"/>
  <c r="F2" i="1"/>
  <c r="E2" i="1"/>
  <c r="D2" i="1"/>
  <c r="C2" i="1"/>
  <c r="T103" i="1"/>
  <c r="U103" i="1"/>
  <c r="T104" i="1"/>
  <c r="U104" i="1"/>
  <c r="T105" i="1"/>
  <c r="U105" i="1"/>
  <c r="T106" i="1"/>
  <c r="U106" i="1"/>
  <c r="T107" i="1"/>
  <c r="U107" i="1"/>
  <c r="T108" i="1"/>
  <c r="U108" i="1"/>
  <c r="T109" i="1"/>
  <c r="U109" i="1"/>
  <c r="T110" i="1"/>
  <c r="U110" i="1"/>
  <c r="T111" i="1"/>
  <c r="U111" i="1"/>
  <c r="T112" i="1"/>
  <c r="U112" i="1"/>
  <c r="T113" i="1"/>
  <c r="U113" i="1"/>
  <c r="T114" i="1"/>
  <c r="U114" i="1"/>
  <c r="T115" i="1"/>
  <c r="U115" i="1"/>
  <c r="T116" i="1"/>
  <c r="U116" i="1"/>
  <c r="T117" i="1"/>
  <c r="U117" i="1"/>
  <c r="T118" i="1"/>
  <c r="U118" i="1"/>
  <c r="T119" i="1"/>
  <c r="U119" i="1"/>
  <c r="T87" i="1"/>
  <c r="U87" i="1"/>
  <c r="T88" i="1"/>
  <c r="U88" i="1"/>
  <c r="T89" i="1"/>
  <c r="U89" i="1"/>
  <c r="T90" i="1"/>
  <c r="U90" i="1"/>
  <c r="T91" i="1"/>
  <c r="U91" i="1"/>
  <c r="T92" i="1"/>
  <c r="U92" i="1"/>
  <c r="T93" i="1"/>
  <c r="U93" i="1"/>
  <c r="T94" i="1"/>
  <c r="U94" i="1"/>
  <c r="T95" i="1"/>
  <c r="U95" i="1"/>
  <c r="T96" i="1"/>
  <c r="U96" i="1"/>
  <c r="T97" i="1"/>
  <c r="U97" i="1"/>
  <c r="T98" i="1"/>
  <c r="U98" i="1"/>
  <c r="T99" i="1"/>
  <c r="U99" i="1"/>
  <c r="T100" i="1"/>
  <c r="U100" i="1"/>
  <c r="T101" i="1"/>
  <c r="U101" i="1"/>
  <c r="T102" i="1"/>
  <c r="U102" i="1"/>
  <c r="T82" i="1"/>
  <c r="U82" i="1"/>
  <c r="T83" i="1"/>
  <c r="U83" i="1"/>
  <c r="T84" i="1"/>
  <c r="U84" i="1"/>
  <c r="T85" i="1"/>
  <c r="U85" i="1"/>
  <c r="T86" i="1"/>
  <c r="U86" i="1"/>
  <c r="T31" i="1"/>
  <c r="U31" i="1"/>
  <c r="T32" i="1"/>
  <c r="U32" i="1"/>
  <c r="T33" i="1"/>
  <c r="U33" i="1"/>
  <c r="T34" i="1"/>
  <c r="U34" i="1"/>
  <c r="T35" i="1"/>
  <c r="U35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25" i="1"/>
  <c r="T23" i="1"/>
  <c r="T6" i="1"/>
  <c r="U4" i="1"/>
  <c r="U8" i="1"/>
  <c r="M6" i="1"/>
  <c r="M8" i="1"/>
  <c r="I6" i="1"/>
  <c r="I8" i="1"/>
  <c r="C17" i="1"/>
  <c r="C24" i="1"/>
  <c r="S17" i="1"/>
  <c r="S24" i="1"/>
  <c r="I17" i="1"/>
  <c r="I24" i="1"/>
  <c r="Q6" i="1"/>
  <c r="Q8" i="1"/>
  <c r="H6" i="1"/>
  <c r="H8" i="1"/>
  <c r="P6" i="1"/>
  <c r="P8" i="1"/>
  <c r="L13" i="1"/>
  <c r="L23" i="1"/>
  <c r="F17" i="1"/>
  <c r="F24" i="1"/>
  <c r="C6" i="1"/>
  <c r="C8" i="1"/>
  <c r="N13" i="1"/>
  <c r="N23" i="1"/>
  <c r="S6" i="1"/>
  <c r="S8" i="1"/>
  <c r="L6" i="1"/>
  <c r="L8" i="1"/>
  <c r="Q17" i="1"/>
  <c r="Q24" i="1"/>
  <c r="D6" i="1"/>
  <c r="D8" i="1"/>
  <c r="R17" i="1"/>
  <c r="R24" i="1"/>
  <c r="G6" i="1"/>
  <c r="G8" i="1"/>
  <c r="O6" i="1"/>
  <c r="O8" i="1"/>
  <c r="P17" i="1"/>
  <c r="P24" i="1"/>
  <c r="E17" i="1"/>
  <c r="E24" i="1"/>
  <c r="M17" i="1"/>
  <c r="M24" i="1"/>
  <c r="D21" i="1"/>
  <c r="D25" i="1"/>
  <c r="H21" i="1"/>
  <c r="H25" i="1"/>
  <c r="P21" i="1"/>
  <c r="P25" i="1"/>
  <c r="M21" i="1"/>
  <c r="M25" i="1"/>
  <c r="C21" i="1"/>
  <c r="C25" i="1"/>
  <c r="S21" i="1"/>
  <c r="S25" i="1"/>
  <c r="L21" i="1"/>
  <c r="L25" i="1"/>
  <c r="U25" i="1"/>
  <c r="I21" i="1"/>
  <c r="I25" i="1"/>
  <c r="O21" i="1"/>
  <c r="O25" i="1"/>
  <c r="F6" i="1"/>
  <c r="F8" i="1"/>
  <c r="K6" i="1"/>
  <c r="K8" i="1"/>
  <c r="H17" i="1"/>
  <c r="H24" i="1"/>
  <c r="J13" i="1"/>
  <c r="J23" i="1"/>
  <c r="R13" i="1"/>
  <c r="R23" i="1"/>
  <c r="D17" i="1"/>
  <c r="D24" i="1"/>
  <c r="L17" i="1"/>
  <c r="L24" i="1"/>
  <c r="O13" i="1"/>
  <c r="O23" i="1"/>
  <c r="F13" i="1"/>
  <c r="F23" i="1"/>
  <c r="F21" i="1"/>
  <c r="F25" i="1"/>
  <c r="Q13" i="1"/>
  <c r="Q23" i="1"/>
  <c r="I13" i="1"/>
  <c r="I23" i="1"/>
  <c r="E6" i="1"/>
  <c r="E8" i="1"/>
  <c r="H13" i="1"/>
  <c r="H23" i="1"/>
  <c r="G21" i="1"/>
  <c r="G25" i="1"/>
  <c r="M13" i="1"/>
  <c r="M23" i="1"/>
  <c r="E13" i="1"/>
  <c r="E23" i="1"/>
  <c r="N17" i="1"/>
  <c r="N24" i="1"/>
  <c r="J6" i="1"/>
  <c r="J8" i="1"/>
  <c r="N6" i="1"/>
  <c r="N8" i="1"/>
  <c r="G17" i="1"/>
  <c r="G24" i="1"/>
  <c r="R21" i="1"/>
  <c r="R25" i="1"/>
  <c r="J21" i="1"/>
  <c r="J25" i="1"/>
  <c r="C13" i="1"/>
  <c r="C23" i="1"/>
  <c r="D13" i="1"/>
  <c r="D23" i="1"/>
  <c r="K17" i="1"/>
  <c r="K24" i="1"/>
  <c r="Q21" i="1"/>
  <c r="Q25" i="1"/>
  <c r="E21" i="1"/>
  <c r="E25" i="1"/>
  <c r="S13" i="1"/>
  <c r="S23" i="1"/>
  <c r="K13" i="1"/>
  <c r="K23" i="1"/>
  <c r="G13" i="1"/>
  <c r="G23" i="1"/>
  <c r="K21" i="1"/>
  <c r="K25" i="1"/>
  <c r="J17" i="1"/>
  <c r="J24" i="1"/>
  <c r="N21" i="1"/>
  <c r="N25" i="1"/>
  <c r="T24" i="1"/>
  <c r="P13" i="1"/>
  <c r="P23" i="1"/>
  <c r="O17" i="1"/>
  <c r="O24" i="1"/>
  <c r="U23" i="1"/>
  <c r="R6" i="1"/>
  <c r="R8" i="1"/>
  <c r="U24" i="1"/>
  <c r="T8" i="1"/>
</calcChain>
</file>

<file path=xl/sharedStrings.xml><?xml version="1.0" encoding="utf-8"?>
<sst xmlns="http://schemas.openxmlformats.org/spreadsheetml/2006/main" count="58" uniqueCount="47">
  <si>
    <t>Overview</t>
  </si>
  <si>
    <t>Overall mean</t>
  </si>
  <si>
    <t>Number achieving GLD</t>
  </si>
  <si>
    <t>Scores 1</t>
  </si>
  <si>
    <t>Names of classes (provider to identify)</t>
  </si>
  <si>
    <t>Scores 2</t>
  </si>
  <si>
    <t>Overwrite the Class names below with your own (up to three)</t>
  </si>
  <si>
    <t>Scores 3</t>
  </si>
  <si>
    <t>of</t>
  </si>
  <si>
    <t>red</t>
  </si>
  <si>
    <t>The tables will change to base analysis on your classes</t>
  </si>
  <si>
    <t>Total children</t>
  </si>
  <si>
    <t>blue</t>
  </si>
  <si>
    <t>Class 3</t>
  </si>
  <si>
    <t>%  expected +</t>
  </si>
  <si>
    <t>scores 1</t>
  </si>
  <si>
    <t>scores 2</t>
  </si>
  <si>
    <t>scores 3</t>
  </si>
  <si>
    <t>GLD</t>
  </si>
  <si>
    <t>C&amp;L</t>
  </si>
  <si>
    <t>PD</t>
  </si>
  <si>
    <t>PSED</t>
  </si>
  <si>
    <t>Literacy</t>
  </si>
  <si>
    <t>Mathematics</t>
  </si>
  <si>
    <t>UTW</t>
  </si>
  <si>
    <t>EA&amp;D</t>
  </si>
  <si>
    <t>Name of child</t>
  </si>
  <si>
    <t>Class</t>
  </si>
  <si>
    <t>Total</t>
  </si>
  <si>
    <t>L&amp;A</t>
  </si>
  <si>
    <t>U</t>
  </si>
  <si>
    <t>Sp</t>
  </si>
  <si>
    <t>M&amp;H</t>
  </si>
  <si>
    <t>H&amp;SC</t>
  </si>
  <si>
    <t>SC&amp;SA</t>
  </si>
  <si>
    <t>MF&amp;B</t>
  </si>
  <si>
    <t>MR</t>
  </si>
  <si>
    <t>R</t>
  </si>
  <si>
    <t>W</t>
  </si>
  <si>
    <t>N</t>
  </si>
  <si>
    <t>SS&amp;M</t>
  </si>
  <si>
    <t>P&amp;C</t>
  </si>
  <si>
    <t>TW</t>
  </si>
  <si>
    <t>T</t>
  </si>
  <si>
    <t>E&amp;UM</t>
  </si>
  <si>
    <t>BI</t>
  </si>
  <si>
    <t>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</si>
</sst>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%"/>
    <numFmt numFmtId="165" formatCode="0.0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vertical="top" wrapText="1"/>
    </xf>
    <xf numFmtId="0" fontId="3" fillId="4" borderId="5" xfId="0" applyFont="1" applyFill="1" applyBorder="1" applyAlignment="1">
      <alignment horizontal="center" vertical="top" wrapText="1"/>
    </xf>
    <xf numFmtId="0" fontId="3" fillId="5" borderId="5" xfId="0" applyFont="1" applyFill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6" fillId="0" borderId="5" xfId="0" applyFont="1" applyBorder="1" applyAlignment="1">
      <alignment horizontal="center"/>
    </xf>
    <xf numFmtId="0" fontId="4" fillId="2" borderId="4" xfId="0" applyFont="1" applyFill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top" wrapText="1"/>
    </xf>
    <xf numFmtId="165" fontId="4" fillId="3" borderId="5" xfId="0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/>
    <xf numFmtId="164" fontId="4" fillId="3" borderId="5" xfId="2" applyNumberFormat="1" applyFont="1" applyFill="1" applyBorder="1" applyAlignment="1">
      <alignment horizontal="center"/>
    </xf>
    <xf numFmtId="0" fontId="4" fillId="8" borderId="3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/>
    </xf>
    <xf numFmtId="0" fontId="3" fillId="0" borderId="2" xfId="0" applyFont="1" applyBorder="1"/>
    <xf numFmtId="0" fontId="3" fillId="0" borderId="5" xfId="0" applyFont="1" applyBorder="1" applyAlignment="1">
      <alignment horizontal="center"/>
    </xf>
    <xf numFmtId="9" fontId="4" fillId="0" borderId="5" xfId="2" applyFont="1" applyBorder="1" applyAlignment="1">
      <alignment horizontal="center"/>
    </xf>
    <xf numFmtId="0" fontId="4" fillId="0" borderId="0" xfId="0" applyFont="1" applyBorder="1"/>
    <xf numFmtId="9" fontId="4" fillId="0" borderId="0" xfId="2" applyFont="1" applyBorder="1" applyAlignment="1">
      <alignment horizontal="center"/>
    </xf>
    <xf numFmtId="165" fontId="4" fillId="0" borderId="0" xfId="1" applyNumberFormat="1" applyFont="1" applyFill="1" applyBorder="1" applyAlignment="1">
      <alignment horizontal="center"/>
    </xf>
    <xf numFmtId="164" fontId="4" fillId="0" borderId="0" xfId="2" applyNumberFormat="1" applyFont="1" applyBorder="1" applyAlignment="1">
      <alignment horizontal="center"/>
    </xf>
    <xf numFmtId="165" fontId="4" fillId="0" borderId="5" xfId="1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164" fontId="3" fillId="0" borderId="0" xfId="2" applyNumberFormat="1" applyFont="1"/>
    <xf numFmtId="164" fontId="4" fillId="0" borderId="0" xfId="2" applyNumberFormat="1" applyFont="1"/>
    <xf numFmtId="0" fontId="4" fillId="0" borderId="18" xfId="0" applyFont="1" applyBorder="1" applyAlignment="1">
      <alignment horizontal="center" vertical="center"/>
    </xf>
    <xf numFmtId="9" fontId="3" fillId="0" borderId="0" xfId="0" applyNumberFormat="1" applyFont="1"/>
    <xf numFmtId="0" fontId="4" fillId="0" borderId="19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165" fontId="6" fillId="3" borderId="5" xfId="0" applyNumberFormat="1" applyFont="1" applyFill="1" applyBorder="1" applyAlignment="1">
      <alignment horizontal="center"/>
    </xf>
    <xf numFmtId="164" fontId="6" fillId="3" borderId="5" xfId="2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top"/>
    </xf>
    <xf numFmtId="0" fontId="4" fillId="8" borderId="0" xfId="0" applyFont="1" applyFill="1" applyBorder="1" applyAlignment="1">
      <alignment horizontal="center" vertical="top"/>
    </xf>
    <xf numFmtId="0" fontId="4" fillId="8" borderId="8" xfId="0" applyFont="1" applyFill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center"/>
    </xf>
    <xf numFmtId="0" fontId="4" fillId="8" borderId="0" xfId="0" applyFont="1" applyFill="1" applyAlignment="1">
      <alignment horizontal="center" vertical="center"/>
    </xf>
    <xf numFmtId="0" fontId="3" fillId="8" borderId="0" xfId="0" applyFont="1" applyFill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center" wrapText="1"/>
    </xf>
    <xf numFmtId="0" fontId="6" fillId="7" borderId="16" xfId="0" applyFont="1" applyFill="1" applyBorder="1" applyAlignment="1">
      <alignment horizontal="center"/>
    </xf>
    <xf numFmtId="0" fontId="6" fillId="7" borderId="17" xfId="0" applyFont="1" applyFill="1" applyBorder="1" applyAlignment="1">
      <alignment horizontal="center"/>
    </xf>
    <xf numFmtId="0" fontId="7" fillId="7" borderId="13" xfId="0" applyFont="1" applyFill="1" applyBorder="1" applyAlignment="1">
      <alignment horizontal="center" wrapText="1"/>
    </xf>
    <xf numFmtId="0" fontId="7" fillId="7" borderId="3" xfId="0" applyFont="1" applyFill="1" applyBorder="1" applyAlignment="1">
      <alignment horizontal="center" wrapText="1"/>
    </xf>
    <xf numFmtId="0" fontId="7" fillId="7" borderId="0" xfId="0" applyFont="1" applyFill="1" applyBorder="1" applyAlignment="1">
      <alignment horizontal="center" wrapText="1"/>
    </xf>
    <xf numFmtId="0" fontId="7" fillId="7" borderId="8" xfId="0" applyFont="1" applyFill="1" applyBorder="1" applyAlignment="1">
      <alignment horizontal="center" wrapText="1"/>
    </xf>
    <xf numFmtId="0" fontId="7" fillId="7" borderId="7" xfId="0" applyFont="1" applyFill="1" applyBorder="1" applyAlignment="1">
      <alignment horizontal="center" wrapText="1"/>
    </xf>
    <xf numFmtId="0" fontId="7" fillId="7" borderId="4" xfId="0" applyFont="1" applyFill="1" applyBorder="1" applyAlignment="1">
      <alignment horizontal="center" wrapText="1"/>
    </xf>
    <xf numFmtId="0" fontId="6" fillId="6" borderId="12" xfId="0" applyFont="1" applyFill="1" applyBorder="1" applyAlignment="1">
      <alignment horizontal="center"/>
    </xf>
    <xf numFmtId="0" fontId="6" fillId="6" borderId="13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6" fillId="6" borderId="14" xfId="0" applyFont="1" applyFill="1" applyBorder="1" applyAlignment="1">
      <alignment horizontal="center" wrapText="1"/>
    </xf>
    <xf numFmtId="0" fontId="6" fillId="6" borderId="0" xfId="0" applyFont="1" applyFill="1" applyBorder="1" applyAlignment="1">
      <alignment horizontal="center" wrapText="1"/>
    </xf>
    <xf numFmtId="0" fontId="6" fillId="6" borderId="8" xfId="0" applyFont="1" applyFill="1" applyBorder="1" applyAlignment="1">
      <alignment horizontal="center" wrapText="1"/>
    </xf>
    <xf numFmtId="0" fontId="6" fillId="6" borderId="15" xfId="0" applyFont="1" applyFill="1" applyBorder="1" applyAlignment="1">
      <alignment horizontal="center" wrapText="1"/>
    </xf>
    <xf numFmtId="0" fontId="6" fillId="6" borderId="7" xfId="0" applyFont="1" applyFill="1" applyBorder="1" applyAlignment="1">
      <alignment horizontal="center" wrapText="1"/>
    </xf>
    <xf numFmtId="0" fontId="6" fillId="6" borderId="4" xfId="0" applyFont="1" applyFill="1" applyBorder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8">
    <dxf>
      <fill>
        <patternFill>
          <bgColor indexed="57"/>
        </patternFill>
      </fill>
    </dxf>
    <dxf>
      <fill>
        <patternFill>
          <bgColor indexed="57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42"/>
        </patternFill>
      </fill>
    </dxf>
    <dxf>
      <fill>
        <patternFill>
          <bgColor indexed="57"/>
        </patternFill>
      </fill>
    </dxf>
    <dxf>
      <fill>
        <patternFill>
          <bgColor indexed="57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9"/>
  <sheetViews>
    <sheetView tabSelected="1" zoomScale="80" zoomScaleNormal="80" workbookViewId="0">
      <pane xSplit="2" ySplit="30" topLeftCell="C31" activePane="bottomRight" state="frozen"/>
      <selection pane="topRight" activeCell="C1" sqref="C1"/>
      <selection pane="bottomLeft" activeCell="A31" sqref="A31"/>
      <selection pane="bottomRight" activeCell="A31" sqref="A31:S56"/>
    </sheetView>
  </sheetViews>
  <sheetFormatPr defaultRowHeight="14.25" outlineLevelRow="1" x14ac:dyDescent="0.2"/>
  <cols>
    <col min="1" max="2" width="17.85546875" style="1" customWidth="1"/>
    <col min="3" max="3" width="11.42578125" style="1" bestFit="1" customWidth="1"/>
    <col min="4" max="4" width="8.7109375" style="1" bestFit="1" customWidth="1"/>
    <col min="5" max="5" width="7" style="1" customWidth="1"/>
    <col min="6" max="6" width="7.42578125" style="1" customWidth="1"/>
    <col min="7" max="7" width="8.140625" style="1" customWidth="1"/>
    <col min="8" max="8" width="7.5703125" style="1" customWidth="1"/>
    <col min="9" max="11" width="7.85546875" style="1" customWidth="1"/>
    <col min="12" max="12" width="7.28515625" style="1" customWidth="1"/>
    <col min="13" max="13" width="7.85546875" style="1" customWidth="1"/>
    <col min="14" max="14" width="7.85546875" style="20" customWidth="1"/>
    <col min="15" max="18" width="7.28515625" style="1" customWidth="1"/>
    <col min="19" max="19" width="7.42578125" style="1" customWidth="1"/>
    <col min="20" max="20" width="8.85546875" style="1"/>
    <col min="21" max="21" width="11.28515625" style="1" customWidth="1"/>
    <col min="22" max="22" width="8.85546875" style="1"/>
  </cols>
  <sheetData>
    <row r="1" spans="1:28" ht="18" customHeight="1" outlineLevel="1" thickBot="1" x14ac:dyDescent="0.2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40" t="s">
        <v>1</v>
      </c>
      <c r="U1" s="40" t="s">
        <v>2</v>
      </c>
    </row>
    <row r="2" spans="1:28" ht="15.75" outlineLevel="1" x14ac:dyDescent="0.25">
      <c r="A2" s="54" t="s">
        <v>3</v>
      </c>
      <c r="B2" s="55"/>
      <c r="C2" s="3">
        <f t="shared" ref="C2:S2" si="0">COUNTIF(C$31:C$119,1)</f>
        <v>0</v>
      </c>
      <c r="D2" s="3">
        <f t="shared" si="0"/>
        <v>0</v>
      </c>
      <c r="E2" s="3">
        <f t="shared" si="0"/>
        <v>0</v>
      </c>
      <c r="F2" s="3">
        <f t="shared" si="0"/>
        <v>0</v>
      </c>
      <c r="G2" s="3">
        <f t="shared" si="0"/>
        <v>0</v>
      </c>
      <c r="H2" s="3">
        <f t="shared" si="0"/>
        <v>0</v>
      </c>
      <c r="I2" s="3">
        <f t="shared" si="0"/>
        <v>0</v>
      </c>
      <c r="J2" s="3">
        <f t="shared" si="0"/>
        <v>0</v>
      </c>
      <c r="K2" s="3">
        <f t="shared" si="0"/>
        <v>0</v>
      </c>
      <c r="L2" s="3">
        <f t="shared" si="0"/>
        <v>0</v>
      </c>
      <c r="M2" s="3">
        <f t="shared" si="0"/>
        <v>0</v>
      </c>
      <c r="N2" s="3">
        <f t="shared" si="0"/>
        <v>0</v>
      </c>
      <c r="O2" s="3">
        <f t="shared" si="0"/>
        <v>0</v>
      </c>
      <c r="P2" s="3">
        <f t="shared" si="0"/>
        <v>0</v>
      </c>
      <c r="Q2" s="3">
        <f t="shared" si="0"/>
        <v>0</v>
      </c>
      <c r="R2" s="3">
        <f t="shared" si="0"/>
        <v>0</v>
      </c>
      <c r="S2" s="3">
        <f t="shared" si="0"/>
        <v>0</v>
      </c>
      <c r="T2" s="40"/>
      <c r="U2" s="40"/>
      <c r="X2" s="65" t="s">
        <v>4</v>
      </c>
      <c r="Y2" s="66"/>
      <c r="Z2" s="66"/>
      <c r="AA2" s="66"/>
      <c r="AB2" s="67"/>
    </row>
    <row r="3" spans="1:28" ht="15" customHeight="1" outlineLevel="1" x14ac:dyDescent="0.2">
      <c r="A3" s="54" t="s">
        <v>5</v>
      </c>
      <c r="B3" s="55"/>
      <c r="C3" s="4">
        <f t="shared" ref="C3:S3" si="1">COUNTIF(C$31:C$119,2)</f>
        <v>0</v>
      </c>
      <c r="D3" s="4">
        <f t="shared" si="1"/>
        <v>0</v>
      </c>
      <c r="E3" s="4">
        <f t="shared" si="1"/>
        <v>0</v>
      </c>
      <c r="F3" s="4">
        <f t="shared" si="1"/>
        <v>0</v>
      </c>
      <c r="G3" s="4">
        <f t="shared" si="1"/>
        <v>0</v>
      </c>
      <c r="H3" s="4">
        <f t="shared" si="1"/>
        <v>0</v>
      </c>
      <c r="I3" s="4">
        <f t="shared" si="1"/>
        <v>0</v>
      </c>
      <c r="J3" s="4">
        <f t="shared" si="1"/>
        <v>0</v>
      </c>
      <c r="K3" s="4">
        <f t="shared" si="1"/>
        <v>0</v>
      </c>
      <c r="L3" s="4">
        <f t="shared" si="1"/>
        <v>0</v>
      </c>
      <c r="M3" s="4">
        <f t="shared" si="1"/>
        <v>0</v>
      </c>
      <c r="N3" s="4">
        <f t="shared" si="1"/>
        <v>0</v>
      </c>
      <c r="O3" s="4">
        <f t="shared" si="1"/>
        <v>0</v>
      </c>
      <c r="P3" s="4">
        <f t="shared" si="1"/>
        <v>0</v>
      </c>
      <c r="Q3" s="4">
        <f t="shared" si="1"/>
        <v>0</v>
      </c>
      <c r="R3" s="4">
        <f t="shared" si="1"/>
        <v>0</v>
      </c>
      <c r="S3" s="4">
        <f t="shared" si="1"/>
        <v>0</v>
      </c>
      <c r="T3" s="40"/>
      <c r="U3" s="41"/>
      <c r="X3" s="68" t="s">
        <v>6</v>
      </c>
      <c r="Y3" s="69"/>
      <c r="Z3" s="69"/>
      <c r="AA3" s="69"/>
      <c r="AB3" s="70"/>
    </row>
    <row r="4" spans="1:28" ht="15" customHeight="1" outlineLevel="1" thickBot="1" x14ac:dyDescent="0.3">
      <c r="A4" s="54" t="s">
        <v>7</v>
      </c>
      <c r="B4" s="55"/>
      <c r="C4" s="19">
        <f t="shared" ref="C4:S4" si="2">COUNTIF(C$31:C$119,3)</f>
        <v>0</v>
      </c>
      <c r="D4" s="19">
        <f t="shared" si="2"/>
        <v>0</v>
      </c>
      <c r="E4" s="19">
        <f t="shared" si="2"/>
        <v>0</v>
      </c>
      <c r="F4" s="19">
        <f t="shared" si="2"/>
        <v>0</v>
      </c>
      <c r="G4" s="19">
        <f t="shared" si="2"/>
        <v>0</v>
      </c>
      <c r="H4" s="19">
        <f t="shared" si="2"/>
        <v>0</v>
      </c>
      <c r="I4" s="19">
        <f t="shared" si="2"/>
        <v>0</v>
      </c>
      <c r="J4" s="19">
        <f t="shared" si="2"/>
        <v>0</v>
      </c>
      <c r="K4" s="19">
        <f t="shared" si="2"/>
        <v>0</v>
      </c>
      <c r="L4" s="19">
        <f t="shared" si="2"/>
        <v>0</v>
      </c>
      <c r="M4" s="19">
        <f t="shared" si="2"/>
        <v>0</v>
      </c>
      <c r="N4" s="19">
        <f t="shared" si="2"/>
        <v>0</v>
      </c>
      <c r="O4" s="19">
        <f t="shared" si="2"/>
        <v>0</v>
      </c>
      <c r="P4" s="19">
        <f t="shared" si="2"/>
        <v>0</v>
      </c>
      <c r="Q4" s="19">
        <f t="shared" si="2"/>
        <v>0</v>
      </c>
      <c r="R4" s="19">
        <f t="shared" si="2"/>
        <v>0</v>
      </c>
      <c r="S4" s="19">
        <f t="shared" si="2"/>
        <v>0</v>
      </c>
      <c r="T4" s="40"/>
      <c r="U4" s="34">
        <f>COUNTIF(U$31:U$119,"YES")</f>
        <v>0</v>
      </c>
      <c r="X4" s="71"/>
      <c r="Y4" s="72"/>
      <c r="Z4" s="72"/>
      <c r="AA4" s="72"/>
      <c r="AB4" s="73"/>
    </row>
    <row r="5" spans="1:28" ht="16.5" outlineLevel="1" thickBot="1" x14ac:dyDescent="0.3">
      <c r="A5" s="15"/>
      <c r="B5" s="15"/>
      <c r="T5" s="35"/>
      <c r="U5" s="36" t="s">
        <v>8</v>
      </c>
      <c r="X5" s="57" t="s">
        <v>9</v>
      </c>
      <c r="Y5" s="58"/>
      <c r="Z5" s="59" t="s">
        <v>10</v>
      </c>
      <c r="AA5" s="59"/>
      <c r="AB5" s="60"/>
    </row>
    <row r="6" spans="1:28" ht="16.5" outlineLevel="1" thickBot="1" x14ac:dyDescent="0.3">
      <c r="A6" s="54" t="s">
        <v>11</v>
      </c>
      <c r="B6" s="55"/>
      <c r="C6" s="21">
        <f>SUM(C2:C4)</f>
        <v>0</v>
      </c>
      <c r="D6" s="21">
        <f t="shared" ref="D6:S6" si="3">SUM(D2:D4)</f>
        <v>0</v>
      </c>
      <c r="E6" s="21">
        <f t="shared" si="3"/>
        <v>0</v>
      </c>
      <c r="F6" s="21">
        <f t="shared" si="3"/>
        <v>0</v>
      </c>
      <c r="G6" s="21">
        <f t="shared" si="3"/>
        <v>0</v>
      </c>
      <c r="H6" s="21">
        <f t="shared" si="3"/>
        <v>0</v>
      </c>
      <c r="I6" s="21">
        <f t="shared" si="3"/>
        <v>0</v>
      </c>
      <c r="J6" s="21">
        <f t="shared" si="3"/>
        <v>0</v>
      </c>
      <c r="K6" s="21">
        <f t="shared" si="3"/>
        <v>0</v>
      </c>
      <c r="L6" s="21">
        <f t="shared" si="3"/>
        <v>0</v>
      </c>
      <c r="M6" s="21">
        <f t="shared" si="3"/>
        <v>0</v>
      </c>
      <c r="N6" s="21">
        <f t="shared" si="3"/>
        <v>0</v>
      </c>
      <c r="O6" s="21">
        <f t="shared" si="3"/>
        <v>0</v>
      </c>
      <c r="P6" s="21">
        <f t="shared" si="3"/>
        <v>0</v>
      </c>
      <c r="Q6" s="21">
        <f t="shared" si="3"/>
        <v>0</v>
      </c>
      <c r="R6" s="21">
        <f t="shared" si="3"/>
        <v>0</v>
      </c>
      <c r="S6" s="21">
        <f t="shared" si="3"/>
        <v>0</v>
      </c>
      <c r="T6" s="37" t="str">
        <f>IFERROR(SUM($T$31:$T$119)/U6,"-")</f>
        <v>-</v>
      </c>
      <c r="U6" s="7">
        <f>COUNTA(A31:A119)</f>
        <v>0</v>
      </c>
      <c r="X6" s="57" t="s">
        <v>12</v>
      </c>
      <c r="Y6" s="58"/>
      <c r="Z6" s="61"/>
      <c r="AA6" s="61"/>
      <c r="AB6" s="62"/>
    </row>
    <row r="7" spans="1:28" ht="16.5" outlineLevel="1" thickBot="1" x14ac:dyDescent="0.3">
      <c r="A7" s="15"/>
      <c r="B7" s="15"/>
      <c r="T7" s="35"/>
      <c r="U7" s="36"/>
      <c r="X7" s="57" t="s">
        <v>13</v>
      </c>
      <c r="Y7" s="58"/>
      <c r="Z7" s="63"/>
      <c r="AA7" s="63"/>
      <c r="AB7" s="64"/>
    </row>
    <row r="8" spans="1:28" ht="15.75" outlineLevel="1" x14ac:dyDescent="0.25">
      <c r="A8" s="54" t="s">
        <v>14</v>
      </c>
      <c r="B8" s="55"/>
      <c r="C8" s="22">
        <f>IF(ISERROR((C3+C4)/C6),0,((C3+C4)/C6))</f>
        <v>0</v>
      </c>
      <c r="D8" s="22">
        <f t="shared" ref="D8:S8" si="4">IF(ISERROR((D3+D4)/D6),0,((D3+D4)/D6))</f>
        <v>0</v>
      </c>
      <c r="E8" s="22">
        <f t="shared" si="4"/>
        <v>0</v>
      </c>
      <c r="F8" s="22">
        <f t="shared" si="4"/>
        <v>0</v>
      </c>
      <c r="G8" s="22">
        <f t="shared" si="4"/>
        <v>0</v>
      </c>
      <c r="H8" s="22">
        <f t="shared" si="4"/>
        <v>0</v>
      </c>
      <c r="I8" s="22">
        <f t="shared" si="4"/>
        <v>0</v>
      </c>
      <c r="J8" s="22">
        <f t="shared" si="4"/>
        <v>0</v>
      </c>
      <c r="K8" s="22">
        <f t="shared" si="4"/>
        <v>0</v>
      </c>
      <c r="L8" s="22">
        <f t="shared" si="4"/>
        <v>0</v>
      </c>
      <c r="M8" s="22">
        <f t="shared" si="4"/>
        <v>0</v>
      </c>
      <c r="N8" s="22">
        <f t="shared" si="4"/>
        <v>0</v>
      </c>
      <c r="O8" s="22">
        <f t="shared" si="4"/>
        <v>0</v>
      </c>
      <c r="P8" s="22">
        <f t="shared" si="4"/>
        <v>0</v>
      </c>
      <c r="Q8" s="22">
        <f t="shared" si="4"/>
        <v>0</v>
      </c>
      <c r="R8" s="22">
        <f t="shared" si="4"/>
        <v>0</v>
      </c>
      <c r="S8" s="22">
        <f t="shared" si="4"/>
        <v>0</v>
      </c>
      <c r="T8" s="37">
        <f>IF(ISERROR(T6/U6),0,(T6/U6))</f>
        <v>0</v>
      </c>
      <c r="U8" s="38">
        <f>IF(ISERROR(U4/U6),0,(U4/U6))</f>
        <v>0</v>
      </c>
    </row>
    <row r="9" spans="1:28" ht="15" outlineLevel="1" x14ac:dyDescent="0.25">
      <c r="A9" s="23"/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5"/>
      <c r="U9" s="26"/>
    </row>
    <row r="10" spans="1:28" ht="15" outlineLevel="1" x14ac:dyDescent="0.25">
      <c r="A10" s="53" t="str">
        <f>$X$5</f>
        <v>red</v>
      </c>
      <c r="B10" s="14" t="s">
        <v>15</v>
      </c>
      <c r="C10" s="3">
        <f>COUNTIFS($B$31:$B$119,$A$10,C$31:C$119,1)</f>
        <v>0</v>
      </c>
      <c r="D10" s="3">
        <f t="shared" ref="D10:S10" si="5">COUNTIFS($B$31:$B$119,$A$10,D$31:D$119,1)</f>
        <v>0</v>
      </c>
      <c r="E10" s="3">
        <f t="shared" si="5"/>
        <v>0</v>
      </c>
      <c r="F10" s="3">
        <f t="shared" si="5"/>
        <v>0</v>
      </c>
      <c r="G10" s="3">
        <f t="shared" si="5"/>
        <v>0</v>
      </c>
      <c r="H10" s="3">
        <f t="shared" si="5"/>
        <v>0</v>
      </c>
      <c r="I10" s="3">
        <f t="shared" si="5"/>
        <v>0</v>
      </c>
      <c r="J10" s="3">
        <f t="shared" si="5"/>
        <v>0</v>
      </c>
      <c r="K10" s="3">
        <f t="shared" si="5"/>
        <v>0</v>
      </c>
      <c r="L10" s="3">
        <f t="shared" si="5"/>
        <v>0</v>
      </c>
      <c r="M10" s="3">
        <f t="shared" si="5"/>
        <v>0</v>
      </c>
      <c r="N10" s="3">
        <f t="shared" si="5"/>
        <v>0</v>
      </c>
      <c r="O10" s="3">
        <f t="shared" si="5"/>
        <v>0</v>
      </c>
      <c r="P10" s="3">
        <f t="shared" si="5"/>
        <v>0</v>
      </c>
      <c r="Q10" s="3">
        <f t="shared" si="5"/>
        <v>0</v>
      </c>
      <c r="R10" s="3">
        <f t="shared" si="5"/>
        <v>0</v>
      </c>
      <c r="S10" s="3">
        <f t="shared" si="5"/>
        <v>0</v>
      </c>
      <c r="T10" s="25"/>
      <c r="U10" s="12">
        <f>COUNTIFS($B$31:$B$119,$A$10,$U$31:$U$119,"YES")</f>
        <v>0</v>
      </c>
    </row>
    <row r="11" spans="1:28" ht="15" outlineLevel="1" x14ac:dyDescent="0.25">
      <c r="A11" s="53"/>
      <c r="B11" s="14" t="s">
        <v>16</v>
      </c>
      <c r="C11" s="4">
        <f t="shared" ref="C11:S11" si="6">COUNTIFS($B$31:$B$119,$A$10,C$31:C$119,2)</f>
        <v>0</v>
      </c>
      <c r="D11" s="4">
        <f t="shared" si="6"/>
        <v>0</v>
      </c>
      <c r="E11" s="4">
        <f t="shared" si="6"/>
        <v>0</v>
      </c>
      <c r="F11" s="4">
        <f t="shared" si="6"/>
        <v>0</v>
      </c>
      <c r="G11" s="4">
        <f t="shared" si="6"/>
        <v>0</v>
      </c>
      <c r="H11" s="4">
        <f t="shared" si="6"/>
        <v>0</v>
      </c>
      <c r="I11" s="4">
        <f t="shared" si="6"/>
        <v>0</v>
      </c>
      <c r="J11" s="4">
        <f t="shared" si="6"/>
        <v>0</v>
      </c>
      <c r="K11" s="4">
        <f t="shared" si="6"/>
        <v>0</v>
      </c>
      <c r="L11" s="4">
        <f t="shared" si="6"/>
        <v>0</v>
      </c>
      <c r="M11" s="4">
        <f t="shared" si="6"/>
        <v>0</v>
      </c>
      <c r="N11" s="4">
        <f t="shared" si="6"/>
        <v>0</v>
      </c>
      <c r="O11" s="4">
        <f t="shared" si="6"/>
        <v>0</v>
      </c>
      <c r="P11" s="4">
        <f t="shared" si="6"/>
        <v>0</v>
      </c>
      <c r="Q11" s="4">
        <f t="shared" si="6"/>
        <v>0</v>
      </c>
      <c r="R11" s="4">
        <f t="shared" si="6"/>
        <v>0</v>
      </c>
      <c r="S11" s="4">
        <f t="shared" si="6"/>
        <v>0</v>
      </c>
      <c r="T11" s="25"/>
      <c r="U11" s="26"/>
    </row>
    <row r="12" spans="1:28" ht="15" outlineLevel="1" x14ac:dyDescent="0.25">
      <c r="A12" s="53"/>
      <c r="B12" s="14" t="s">
        <v>17</v>
      </c>
      <c r="C12" s="19">
        <f t="shared" ref="C12:S12" si="7">COUNTIFS($B$31:$B$119,$A$10,C$31:C$119,3)</f>
        <v>0</v>
      </c>
      <c r="D12" s="19">
        <f t="shared" si="7"/>
        <v>0</v>
      </c>
      <c r="E12" s="19">
        <f t="shared" si="7"/>
        <v>0</v>
      </c>
      <c r="F12" s="19">
        <f t="shared" si="7"/>
        <v>0</v>
      </c>
      <c r="G12" s="19">
        <f t="shared" si="7"/>
        <v>0</v>
      </c>
      <c r="H12" s="19">
        <f t="shared" si="7"/>
        <v>0</v>
      </c>
      <c r="I12" s="19">
        <f t="shared" si="7"/>
        <v>0</v>
      </c>
      <c r="J12" s="19">
        <f t="shared" si="7"/>
        <v>0</v>
      </c>
      <c r="K12" s="19">
        <f t="shared" si="7"/>
        <v>0</v>
      </c>
      <c r="L12" s="19">
        <f t="shared" si="7"/>
        <v>0</v>
      </c>
      <c r="M12" s="19">
        <f t="shared" si="7"/>
        <v>0</v>
      </c>
      <c r="N12" s="19">
        <f t="shared" si="7"/>
        <v>0</v>
      </c>
      <c r="O12" s="19">
        <f t="shared" si="7"/>
        <v>0</v>
      </c>
      <c r="P12" s="19">
        <f t="shared" si="7"/>
        <v>0</v>
      </c>
      <c r="Q12" s="19">
        <f t="shared" si="7"/>
        <v>0</v>
      </c>
      <c r="R12" s="19">
        <f t="shared" si="7"/>
        <v>0</v>
      </c>
      <c r="S12" s="19">
        <f t="shared" si="7"/>
        <v>0</v>
      </c>
      <c r="T12" s="25"/>
      <c r="U12" s="26"/>
    </row>
    <row r="13" spans="1:28" ht="15" outlineLevel="1" x14ac:dyDescent="0.25">
      <c r="A13" s="53"/>
      <c r="B13" s="21" t="s">
        <v>11</v>
      </c>
      <c r="C13" s="21">
        <f>SUM(C10:C12)</f>
        <v>0</v>
      </c>
      <c r="D13" s="21">
        <f t="shared" ref="D13:S13" si="8">SUM(D10:D12)</f>
        <v>0</v>
      </c>
      <c r="E13" s="21">
        <f t="shared" si="8"/>
        <v>0</v>
      </c>
      <c r="F13" s="21">
        <f t="shared" si="8"/>
        <v>0</v>
      </c>
      <c r="G13" s="21">
        <f t="shared" si="8"/>
        <v>0</v>
      </c>
      <c r="H13" s="21">
        <f t="shared" si="8"/>
        <v>0</v>
      </c>
      <c r="I13" s="21">
        <f t="shared" si="8"/>
        <v>0</v>
      </c>
      <c r="J13" s="21">
        <f t="shared" si="8"/>
        <v>0</v>
      </c>
      <c r="K13" s="21">
        <f t="shared" si="8"/>
        <v>0</v>
      </c>
      <c r="L13" s="21">
        <f t="shared" si="8"/>
        <v>0</v>
      </c>
      <c r="M13" s="21">
        <f t="shared" si="8"/>
        <v>0</v>
      </c>
      <c r="N13" s="21">
        <f t="shared" si="8"/>
        <v>0</v>
      </c>
      <c r="O13" s="21">
        <f t="shared" si="8"/>
        <v>0</v>
      </c>
      <c r="P13" s="21">
        <f t="shared" si="8"/>
        <v>0</v>
      </c>
      <c r="Q13" s="21">
        <f t="shared" si="8"/>
        <v>0</v>
      </c>
      <c r="R13" s="21">
        <f t="shared" si="8"/>
        <v>0</v>
      </c>
      <c r="S13" s="21">
        <f t="shared" si="8"/>
        <v>0</v>
      </c>
      <c r="T13" s="27">
        <f>SUMIF($B$31:$B$119,$A$10,$T$31:$T$119)</f>
        <v>0</v>
      </c>
      <c r="U13" s="14">
        <f>COUNTIF($B$31:$B$119,$A$10)</f>
        <v>0</v>
      </c>
    </row>
    <row r="14" spans="1:28" ht="15" outlineLevel="1" x14ac:dyDescent="0.25">
      <c r="A14" s="53" t="str">
        <f>$X$6</f>
        <v>blue</v>
      </c>
      <c r="B14" s="14" t="s">
        <v>15</v>
      </c>
      <c r="C14" s="3">
        <f t="shared" ref="C14:S14" si="9">COUNTIFS($B$31:$B$119,$A$14,C$31:C$119,1)</f>
        <v>0</v>
      </c>
      <c r="D14" s="3">
        <f t="shared" si="9"/>
        <v>0</v>
      </c>
      <c r="E14" s="3">
        <f t="shared" si="9"/>
        <v>0</v>
      </c>
      <c r="F14" s="3">
        <f t="shared" si="9"/>
        <v>0</v>
      </c>
      <c r="G14" s="3">
        <f t="shared" si="9"/>
        <v>0</v>
      </c>
      <c r="H14" s="3">
        <f t="shared" si="9"/>
        <v>0</v>
      </c>
      <c r="I14" s="3">
        <f t="shared" si="9"/>
        <v>0</v>
      </c>
      <c r="J14" s="3">
        <f t="shared" si="9"/>
        <v>0</v>
      </c>
      <c r="K14" s="3">
        <f t="shared" si="9"/>
        <v>0</v>
      </c>
      <c r="L14" s="3">
        <f t="shared" si="9"/>
        <v>0</v>
      </c>
      <c r="M14" s="3">
        <f t="shared" si="9"/>
        <v>0</v>
      </c>
      <c r="N14" s="3">
        <f t="shared" si="9"/>
        <v>0</v>
      </c>
      <c r="O14" s="3">
        <f t="shared" si="9"/>
        <v>0</v>
      </c>
      <c r="P14" s="3">
        <f t="shared" si="9"/>
        <v>0</v>
      </c>
      <c r="Q14" s="3">
        <f t="shared" si="9"/>
        <v>0</v>
      </c>
      <c r="R14" s="3">
        <f t="shared" si="9"/>
        <v>0</v>
      </c>
      <c r="S14" s="3">
        <f t="shared" si="9"/>
        <v>0</v>
      </c>
      <c r="T14" s="25"/>
      <c r="U14" s="12">
        <f>COUNTIFS($B$31:$B$119,$A$14,$U$31:$U$119,"YES")</f>
        <v>0</v>
      </c>
    </row>
    <row r="15" spans="1:28" ht="15" outlineLevel="1" x14ac:dyDescent="0.25">
      <c r="A15" s="53"/>
      <c r="B15" s="14" t="s">
        <v>16</v>
      </c>
      <c r="C15" s="4">
        <f t="shared" ref="C15:S15" si="10">COUNTIFS($B$31:$B$119,$A$14,C$31:C$119,2)</f>
        <v>0</v>
      </c>
      <c r="D15" s="4">
        <f t="shared" si="10"/>
        <v>0</v>
      </c>
      <c r="E15" s="4">
        <f t="shared" si="10"/>
        <v>0</v>
      </c>
      <c r="F15" s="4">
        <f t="shared" si="10"/>
        <v>0</v>
      </c>
      <c r="G15" s="4">
        <f t="shared" si="10"/>
        <v>0</v>
      </c>
      <c r="H15" s="4">
        <f t="shared" si="10"/>
        <v>0</v>
      </c>
      <c r="I15" s="4">
        <f t="shared" si="10"/>
        <v>0</v>
      </c>
      <c r="J15" s="4">
        <f t="shared" si="10"/>
        <v>0</v>
      </c>
      <c r="K15" s="4">
        <f t="shared" si="10"/>
        <v>0</v>
      </c>
      <c r="L15" s="4">
        <f t="shared" si="10"/>
        <v>0</v>
      </c>
      <c r="M15" s="4">
        <f t="shared" si="10"/>
        <v>0</v>
      </c>
      <c r="N15" s="4">
        <f t="shared" si="10"/>
        <v>0</v>
      </c>
      <c r="O15" s="4">
        <f t="shared" si="10"/>
        <v>0</v>
      </c>
      <c r="P15" s="4">
        <f t="shared" si="10"/>
        <v>0</v>
      </c>
      <c r="Q15" s="4">
        <f t="shared" si="10"/>
        <v>0</v>
      </c>
      <c r="R15" s="4">
        <f t="shared" si="10"/>
        <v>0</v>
      </c>
      <c r="S15" s="4">
        <f t="shared" si="10"/>
        <v>0</v>
      </c>
      <c r="T15" s="25"/>
      <c r="U15" s="26"/>
    </row>
    <row r="16" spans="1:28" ht="15" outlineLevel="1" x14ac:dyDescent="0.25">
      <c r="A16" s="53"/>
      <c r="B16" s="14" t="s">
        <v>17</v>
      </c>
      <c r="C16" s="19">
        <f t="shared" ref="C16:S16" si="11">COUNTIFS($B$31:$B$119,$A$14,C$31:C$119,3)</f>
        <v>0</v>
      </c>
      <c r="D16" s="19">
        <f t="shared" si="11"/>
        <v>0</v>
      </c>
      <c r="E16" s="19">
        <f t="shared" si="11"/>
        <v>0</v>
      </c>
      <c r="F16" s="19">
        <f t="shared" si="11"/>
        <v>0</v>
      </c>
      <c r="G16" s="19">
        <f t="shared" si="11"/>
        <v>0</v>
      </c>
      <c r="H16" s="19">
        <f t="shared" si="11"/>
        <v>0</v>
      </c>
      <c r="I16" s="19">
        <f t="shared" si="11"/>
        <v>0</v>
      </c>
      <c r="J16" s="19">
        <f t="shared" si="11"/>
        <v>0</v>
      </c>
      <c r="K16" s="19">
        <f t="shared" si="11"/>
        <v>0</v>
      </c>
      <c r="L16" s="19">
        <f t="shared" si="11"/>
        <v>0</v>
      </c>
      <c r="M16" s="19">
        <f t="shared" si="11"/>
        <v>0</v>
      </c>
      <c r="N16" s="19">
        <f t="shared" si="11"/>
        <v>0</v>
      </c>
      <c r="O16" s="19">
        <f t="shared" si="11"/>
        <v>0</v>
      </c>
      <c r="P16" s="19">
        <f t="shared" si="11"/>
        <v>0</v>
      </c>
      <c r="Q16" s="19">
        <f t="shared" si="11"/>
        <v>0</v>
      </c>
      <c r="R16" s="19">
        <f t="shared" si="11"/>
        <v>0</v>
      </c>
      <c r="S16" s="19">
        <f t="shared" si="11"/>
        <v>0</v>
      </c>
      <c r="T16" s="25"/>
      <c r="U16" s="26"/>
    </row>
    <row r="17" spans="1:21" ht="15" outlineLevel="1" x14ac:dyDescent="0.25">
      <c r="A17" s="53"/>
      <c r="B17" s="21" t="s">
        <v>11</v>
      </c>
      <c r="C17" s="21">
        <f t="shared" ref="C17:S17" si="12">SUM(C14:C16)</f>
        <v>0</v>
      </c>
      <c r="D17" s="21">
        <f t="shared" si="12"/>
        <v>0</v>
      </c>
      <c r="E17" s="21">
        <f t="shared" si="12"/>
        <v>0</v>
      </c>
      <c r="F17" s="21">
        <f t="shared" si="12"/>
        <v>0</v>
      </c>
      <c r="G17" s="21">
        <f t="shared" si="12"/>
        <v>0</v>
      </c>
      <c r="H17" s="21">
        <f t="shared" si="12"/>
        <v>0</v>
      </c>
      <c r="I17" s="21">
        <f t="shared" si="12"/>
        <v>0</v>
      </c>
      <c r="J17" s="21">
        <f t="shared" si="12"/>
        <v>0</v>
      </c>
      <c r="K17" s="21">
        <f t="shared" si="12"/>
        <v>0</v>
      </c>
      <c r="L17" s="21">
        <f t="shared" si="12"/>
        <v>0</v>
      </c>
      <c r="M17" s="21">
        <f t="shared" si="12"/>
        <v>0</v>
      </c>
      <c r="N17" s="21">
        <f t="shared" si="12"/>
        <v>0</v>
      </c>
      <c r="O17" s="21">
        <f t="shared" si="12"/>
        <v>0</v>
      </c>
      <c r="P17" s="21">
        <f t="shared" si="12"/>
        <v>0</v>
      </c>
      <c r="Q17" s="21">
        <f t="shared" si="12"/>
        <v>0</v>
      </c>
      <c r="R17" s="21">
        <f t="shared" si="12"/>
        <v>0</v>
      </c>
      <c r="S17" s="21">
        <f t="shared" si="12"/>
        <v>0</v>
      </c>
      <c r="T17" s="27">
        <f>SUMIF($B$31:$B$119,$A$14,$T$31:$T$119)</f>
        <v>0</v>
      </c>
      <c r="U17" s="14">
        <f>COUNTIF($B$31:$B$119,$A$14)</f>
        <v>0</v>
      </c>
    </row>
    <row r="18" spans="1:21" ht="15" outlineLevel="1" x14ac:dyDescent="0.25">
      <c r="A18" s="53" t="str">
        <f>$X$7</f>
        <v>Class 3</v>
      </c>
      <c r="B18" s="14" t="s">
        <v>15</v>
      </c>
      <c r="C18" s="3">
        <f t="shared" ref="C18:S18" si="13">COUNTIFS($B$31:$B$119,$A$18,C$31:C$119,1)</f>
        <v>0</v>
      </c>
      <c r="D18" s="3">
        <f t="shared" si="13"/>
        <v>0</v>
      </c>
      <c r="E18" s="3">
        <f t="shared" si="13"/>
        <v>0</v>
      </c>
      <c r="F18" s="3">
        <f t="shared" si="13"/>
        <v>0</v>
      </c>
      <c r="G18" s="3">
        <f t="shared" si="13"/>
        <v>0</v>
      </c>
      <c r="H18" s="3">
        <f t="shared" si="13"/>
        <v>0</v>
      </c>
      <c r="I18" s="3">
        <f t="shared" si="13"/>
        <v>0</v>
      </c>
      <c r="J18" s="3">
        <f t="shared" si="13"/>
        <v>0</v>
      </c>
      <c r="K18" s="3">
        <f t="shared" si="13"/>
        <v>0</v>
      </c>
      <c r="L18" s="3">
        <f t="shared" si="13"/>
        <v>0</v>
      </c>
      <c r="M18" s="3">
        <f t="shared" si="13"/>
        <v>0</v>
      </c>
      <c r="N18" s="3">
        <f t="shared" si="13"/>
        <v>0</v>
      </c>
      <c r="O18" s="3">
        <f t="shared" si="13"/>
        <v>0</v>
      </c>
      <c r="P18" s="3">
        <f t="shared" si="13"/>
        <v>0</v>
      </c>
      <c r="Q18" s="3">
        <f t="shared" si="13"/>
        <v>0</v>
      </c>
      <c r="R18" s="3">
        <f t="shared" si="13"/>
        <v>0</v>
      </c>
      <c r="S18" s="3">
        <f t="shared" si="13"/>
        <v>0</v>
      </c>
      <c r="T18" s="25"/>
      <c r="U18" s="12">
        <f>COUNTIFS($B$31:$B$119,$A$18,$U$31:$U$119,"YES")</f>
        <v>0</v>
      </c>
    </row>
    <row r="19" spans="1:21" ht="15" outlineLevel="1" x14ac:dyDescent="0.25">
      <c r="A19" s="53"/>
      <c r="B19" s="14" t="s">
        <v>16</v>
      </c>
      <c r="C19" s="4">
        <f t="shared" ref="C19:S19" si="14">COUNTIFS($B$31:$B$119,$A$18,C$31:C$119,2)</f>
        <v>0</v>
      </c>
      <c r="D19" s="4">
        <f t="shared" si="14"/>
        <v>0</v>
      </c>
      <c r="E19" s="4">
        <f t="shared" si="14"/>
        <v>0</v>
      </c>
      <c r="F19" s="4">
        <f t="shared" si="14"/>
        <v>0</v>
      </c>
      <c r="G19" s="4">
        <f t="shared" si="14"/>
        <v>0</v>
      </c>
      <c r="H19" s="4">
        <f t="shared" si="14"/>
        <v>0</v>
      </c>
      <c r="I19" s="4">
        <f t="shared" si="14"/>
        <v>0</v>
      </c>
      <c r="J19" s="4">
        <f t="shared" si="14"/>
        <v>0</v>
      </c>
      <c r="K19" s="4">
        <f t="shared" si="14"/>
        <v>0</v>
      </c>
      <c r="L19" s="4">
        <f t="shared" si="14"/>
        <v>0</v>
      </c>
      <c r="M19" s="4">
        <f t="shared" si="14"/>
        <v>0</v>
      </c>
      <c r="N19" s="4">
        <f t="shared" si="14"/>
        <v>0</v>
      </c>
      <c r="O19" s="4">
        <f t="shared" si="14"/>
        <v>0</v>
      </c>
      <c r="P19" s="4">
        <f t="shared" si="14"/>
        <v>0</v>
      </c>
      <c r="Q19" s="4">
        <f t="shared" si="14"/>
        <v>0</v>
      </c>
      <c r="R19" s="4">
        <f t="shared" si="14"/>
        <v>0</v>
      </c>
      <c r="S19" s="4">
        <f t="shared" si="14"/>
        <v>0</v>
      </c>
      <c r="T19" s="25"/>
      <c r="U19" s="26"/>
    </row>
    <row r="20" spans="1:21" ht="15" outlineLevel="1" x14ac:dyDescent="0.25">
      <c r="A20" s="53"/>
      <c r="B20" s="14" t="s">
        <v>17</v>
      </c>
      <c r="C20" s="19">
        <f t="shared" ref="C20:S20" si="15">COUNTIFS($B$31:$B$119,$A$18,C$31:C$119,3)</f>
        <v>0</v>
      </c>
      <c r="D20" s="19">
        <f t="shared" si="15"/>
        <v>0</v>
      </c>
      <c r="E20" s="19">
        <f t="shared" si="15"/>
        <v>0</v>
      </c>
      <c r="F20" s="19">
        <f t="shared" si="15"/>
        <v>0</v>
      </c>
      <c r="G20" s="19">
        <f t="shared" si="15"/>
        <v>0</v>
      </c>
      <c r="H20" s="19">
        <f t="shared" si="15"/>
        <v>0</v>
      </c>
      <c r="I20" s="19">
        <f t="shared" si="15"/>
        <v>0</v>
      </c>
      <c r="J20" s="19">
        <f t="shared" si="15"/>
        <v>0</v>
      </c>
      <c r="K20" s="19">
        <f t="shared" si="15"/>
        <v>0</v>
      </c>
      <c r="L20" s="19">
        <f t="shared" si="15"/>
        <v>0</v>
      </c>
      <c r="M20" s="19">
        <f t="shared" si="15"/>
        <v>0</v>
      </c>
      <c r="N20" s="19">
        <f t="shared" si="15"/>
        <v>0</v>
      </c>
      <c r="O20" s="19">
        <f t="shared" si="15"/>
        <v>0</v>
      </c>
      <c r="P20" s="19">
        <f t="shared" si="15"/>
        <v>0</v>
      </c>
      <c r="Q20" s="19">
        <f t="shared" si="15"/>
        <v>0</v>
      </c>
      <c r="R20" s="19">
        <f t="shared" si="15"/>
        <v>0</v>
      </c>
      <c r="S20" s="19">
        <f t="shared" si="15"/>
        <v>0</v>
      </c>
      <c r="T20" s="25"/>
      <c r="U20" s="26"/>
    </row>
    <row r="21" spans="1:21" ht="15" outlineLevel="1" x14ac:dyDescent="0.25">
      <c r="A21" s="53"/>
      <c r="B21" s="21" t="s">
        <v>11</v>
      </c>
      <c r="C21" s="21">
        <f t="shared" ref="C21:S21" si="16">SUM(C18:C20)</f>
        <v>0</v>
      </c>
      <c r="D21" s="21">
        <f t="shared" si="16"/>
        <v>0</v>
      </c>
      <c r="E21" s="21">
        <f t="shared" si="16"/>
        <v>0</v>
      </c>
      <c r="F21" s="21">
        <f t="shared" si="16"/>
        <v>0</v>
      </c>
      <c r="G21" s="21">
        <f t="shared" si="16"/>
        <v>0</v>
      </c>
      <c r="H21" s="21">
        <f t="shared" si="16"/>
        <v>0</v>
      </c>
      <c r="I21" s="21">
        <f t="shared" si="16"/>
        <v>0</v>
      </c>
      <c r="J21" s="21">
        <f t="shared" si="16"/>
        <v>0</v>
      </c>
      <c r="K21" s="21">
        <f t="shared" si="16"/>
        <v>0</v>
      </c>
      <c r="L21" s="21">
        <f t="shared" si="16"/>
        <v>0</v>
      </c>
      <c r="M21" s="21">
        <f t="shared" si="16"/>
        <v>0</v>
      </c>
      <c r="N21" s="21">
        <f t="shared" si="16"/>
        <v>0</v>
      </c>
      <c r="O21" s="21">
        <f t="shared" si="16"/>
        <v>0</v>
      </c>
      <c r="P21" s="21">
        <f t="shared" si="16"/>
        <v>0</v>
      </c>
      <c r="Q21" s="21">
        <f t="shared" si="16"/>
        <v>0</v>
      </c>
      <c r="R21" s="21">
        <f t="shared" si="16"/>
        <v>0</v>
      </c>
      <c r="S21" s="21">
        <f t="shared" si="16"/>
        <v>0</v>
      </c>
      <c r="T21" s="27">
        <f>SUMIF($B$31:$B$119,$A$18,$T$31:$T$119)</f>
        <v>0</v>
      </c>
      <c r="U21" s="14">
        <f>COUNTIF($B$31:$B$119,$A$18)</f>
        <v>0</v>
      </c>
    </row>
    <row r="22" spans="1:21" ht="15" outlineLevel="1" x14ac:dyDescent="0.25">
      <c r="A22" s="28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15"/>
      <c r="U22" s="30"/>
    </row>
    <row r="23" spans="1:21" ht="15" outlineLevel="1" x14ac:dyDescent="0.25">
      <c r="A23" s="56" t="s">
        <v>14</v>
      </c>
      <c r="B23" s="39" t="str">
        <f>$X$5</f>
        <v>red</v>
      </c>
      <c r="C23" s="22">
        <f>IF(ISERROR((C11+C12)/C13),0,((C11+C12)/C13))</f>
        <v>0</v>
      </c>
      <c r="D23" s="22">
        <f t="shared" ref="D23:S23" si="17">IF(ISERROR((D11+D12)/D13),0,((D11+D12)/D13))</f>
        <v>0</v>
      </c>
      <c r="E23" s="22">
        <f t="shared" si="17"/>
        <v>0</v>
      </c>
      <c r="F23" s="22">
        <f t="shared" si="17"/>
        <v>0</v>
      </c>
      <c r="G23" s="22">
        <f t="shared" si="17"/>
        <v>0</v>
      </c>
      <c r="H23" s="22">
        <f t="shared" si="17"/>
        <v>0</v>
      </c>
      <c r="I23" s="22">
        <f t="shared" si="17"/>
        <v>0</v>
      </c>
      <c r="J23" s="22">
        <f t="shared" si="17"/>
        <v>0</v>
      </c>
      <c r="K23" s="22">
        <f t="shared" si="17"/>
        <v>0</v>
      </c>
      <c r="L23" s="22">
        <f t="shared" si="17"/>
        <v>0</v>
      </c>
      <c r="M23" s="22">
        <f t="shared" si="17"/>
        <v>0</v>
      </c>
      <c r="N23" s="22">
        <f t="shared" si="17"/>
        <v>0</v>
      </c>
      <c r="O23" s="22">
        <f t="shared" si="17"/>
        <v>0</v>
      </c>
      <c r="P23" s="22">
        <f t="shared" si="17"/>
        <v>0</v>
      </c>
      <c r="Q23" s="22">
        <f t="shared" si="17"/>
        <v>0</v>
      </c>
      <c r="R23" s="22">
        <f t="shared" si="17"/>
        <v>0</v>
      </c>
      <c r="S23" s="22">
        <f t="shared" si="17"/>
        <v>0</v>
      </c>
      <c r="T23" s="13">
        <f>IF(ISERROR(T13/U13),0,(T13/U13))</f>
        <v>0</v>
      </c>
      <c r="U23" s="16">
        <f>IF(ISERROR(U10/U13),0,(U10/U13))</f>
        <v>0</v>
      </c>
    </row>
    <row r="24" spans="1:21" ht="15" outlineLevel="1" x14ac:dyDescent="0.25">
      <c r="A24" s="56"/>
      <c r="B24" s="39" t="str">
        <f>$X$6</f>
        <v>blue</v>
      </c>
      <c r="C24" s="22">
        <f>IF(ISERROR((C15+C16)/C17),0,((C15+C16)/C17))</f>
        <v>0</v>
      </c>
      <c r="D24" s="22">
        <f t="shared" ref="D24:S24" si="18">IF(ISERROR((D15+D16)/D17),0,((D15+D16)/D17))</f>
        <v>0</v>
      </c>
      <c r="E24" s="22">
        <f t="shared" si="18"/>
        <v>0</v>
      </c>
      <c r="F24" s="22">
        <f t="shared" si="18"/>
        <v>0</v>
      </c>
      <c r="G24" s="22">
        <f t="shared" si="18"/>
        <v>0</v>
      </c>
      <c r="H24" s="22">
        <f t="shared" si="18"/>
        <v>0</v>
      </c>
      <c r="I24" s="22">
        <f t="shared" si="18"/>
        <v>0</v>
      </c>
      <c r="J24" s="22">
        <f t="shared" si="18"/>
        <v>0</v>
      </c>
      <c r="K24" s="22">
        <f t="shared" si="18"/>
        <v>0</v>
      </c>
      <c r="L24" s="22">
        <f t="shared" si="18"/>
        <v>0</v>
      </c>
      <c r="M24" s="22">
        <f t="shared" si="18"/>
        <v>0</v>
      </c>
      <c r="N24" s="22">
        <f t="shared" si="18"/>
        <v>0</v>
      </c>
      <c r="O24" s="22">
        <f t="shared" si="18"/>
        <v>0</v>
      </c>
      <c r="P24" s="22">
        <f t="shared" si="18"/>
        <v>0</v>
      </c>
      <c r="Q24" s="22">
        <f t="shared" si="18"/>
        <v>0</v>
      </c>
      <c r="R24" s="22">
        <f t="shared" si="18"/>
        <v>0</v>
      </c>
      <c r="S24" s="22">
        <f t="shared" si="18"/>
        <v>0</v>
      </c>
      <c r="T24" s="13">
        <f>IF(ISERROR(T17/U17),0,(T17/U17))</f>
        <v>0</v>
      </c>
      <c r="U24" s="16">
        <f>IF(ISERROR(U14/U17),0,(U14/U17))</f>
        <v>0</v>
      </c>
    </row>
    <row r="25" spans="1:21" ht="15" outlineLevel="1" x14ac:dyDescent="0.25">
      <c r="A25" s="56"/>
      <c r="B25" s="39" t="str">
        <f>$X$7</f>
        <v>Class 3</v>
      </c>
      <c r="C25" s="22">
        <f>IF(ISERROR((C19+C20)/C21),0,((C19+C20)/C21))</f>
        <v>0</v>
      </c>
      <c r="D25" s="22">
        <f t="shared" ref="D25:S25" si="19">IF(ISERROR((D19+D20)/D21),0,((D19+D20)/D21))</f>
        <v>0</v>
      </c>
      <c r="E25" s="22">
        <f t="shared" si="19"/>
        <v>0</v>
      </c>
      <c r="F25" s="22">
        <f t="shared" si="19"/>
        <v>0</v>
      </c>
      <c r="G25" s="22">
        <f t="shared" si="19"/>
        <v>0</v>
      </c>
      <c r="H25" s="22">
        <f t="shared" si="19"/>
        <v>0</v>
      </c>
      <c r="I25" s="22">
        <f t="shared" si="19"/>
        <v>0</v>
      </c>
      <c r="J25" s="22">
        <f t="shared" si="19"/>
        <v>0</v>
      </c>
      <c r="K25" s="22">
        <f t="shared" si="19"/>
        <v>0</v>
      </c>
      <c r="L25" s="22">
        <f t="shared" si="19"/>
        <v>0</v>
      </c>
      <c r="M25" s="22">
        <f t="shared" si="19"/>
        <v>0</v>
      </c>
      <c r="N25" s="22">
        <f t="shared" si="19"/>
        <v>0</v>
      </c>
      <c r="O25" s="22">
        <f t="shared" si="19"/>
        <v>0</v>
      </c>
      <c r="P25" s="22">
        <f t="shared" si="19"/>
        <v>0</v>
      </c>
      <c r="Q25" s="22">
        <f t="shared" si="19"/>
        <v>0</v>
      </c>
      <c r="R25" s="22">
        <f t="shared" si="19"/>
        <v>0</v>
      </c>
      <c r="S25" s="22">
        <f t="shared" si="19"/>
        <v>0</v>
      </c>
      <c r="T25" s="13">
        <f>IF(ISERROR(T21/U21),0,(T21/U21))</f>
        <v>0</v>
      </c>
      <c r="U25" s="16">
        <f>IF(ISERROR(U18/U21),0,(U18/U21))</f>
        <v>0</v>
      </c>
    </row>
    <row r="26" spans="1:21" ht="15" x14ac:dyDescent="0.2">
      <c r="A26" s="28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U26" s="29"/>
    </row>
    <row r="27" spans="1:21" ht="15" x14ac:dyDescent="0.2">
      <c r="C27" s="51" t="s">
        <v>18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</row>
    <row r="28" spans="1:21" ht="15.75" thickBot="1" x14ac:dyDescent="0.25">
      <c r="C28" s="46" t="s">
        <v>19</v>
      </c>
      <c r="D28" s="46"/>
      <c r="E28" s="46"/>
      <c r="F28" s="46" t="s">
        <v>20</v>
      </c>
      <c r="G28" s="46"/>
      <c r="H28" s="46" t="s">
        <v>21</v>
      </c>
      <c r="I28" s="46"/>
      <c r="J28" s="46"/>
      <c r="K28" s="46" t="s">
        <v>22</v>
      </c>
      <c r="L28" s="46"/>
      <c r="M28" s="47" t="s">
        <v>23</v>
      </c>
      <c r="N28" s="48"/>
      <c r="O28" s="49" t="s">
        <v>24</v>
      </c>
      <c r="P28" s="49"/>
      <c r="Q28" s="49"/>
      <c r="R28" s="49" t="s">
        <v>25</v>
      </c>
      <c r="S28" s="49"/>
    </row>
    <row r="29" spans="1:21" ht="15" x14ac:dyDescent="0.2">
      <c r="A29" s="42" t="s">
        <v>26</v>
      </c>
      <c r="B29" s="42" t="s">
        <v>27</v>
      </c>
      <c r="C29" s="17">
        <v>1</v>
      </c>
      <c r="D29" s="17">
        <v>2</v>
      </c>
      <c r="E29" s="17">
        <v>3</v>
      </c>
      <c r="F29" s="17">
        <v>4</v>
      </c>
      <c r="G29" s="17">
        <v>5</v>
      </c>
      <c r="H29" s="17">
        <v>6</v>
      </c>
      <c r="I29" s="17">
        <v>7</v>
      </c>
      <c r="J29" s="17">
        <v>8</v>
      </c>
      <c r="K29" s="17">
        <v>9</v>
      </c>
      <c r="L29" s="17">
        <v>10</v>
      </c>
      <c r="M29" s="17">
        <v>11</v>
      </c>
      <c r="N29" s="17">
        <v>12</v>
      </c>
      <c r="O29" s="10">
        <v>13</v>
      </c>
      <c r="P29" s="10">
        <v>14</v>
      </c>
      <c r="Q29" s="10">
        <v>15</v>
      </c>
      <c r="R29" s="10">
        <v>16</v>
      </c>
      <c r="S29" s="10">
        <v>17</v>
      </c>
      <c r="T29" s="11" t="s">
        <v>28</v>
      </c>
      <c r="U29" s="44" t="s">
        <v>18</v>
      </c>
    </row>
    <row r="30" spans="1:21" ht="30.75" thickBot="1" x14ac:dyDescent="0.25">
      <c r="A30" s="43"/>
      <c r="B30" s="43"/>
      <c r="C30" s="18" t="s">
        <v>29</v>
      </c>
      <c r="D30" s="18" t="s">
        <v>30</v>
      </c>
      <c r="E30" s="18" t="s">
        <v>31</v>
      </c>
      <c r="F30" s="18" t="s">
        <v>32</v>
      </c>
      <c r="G30" s="18" t="s">
        <v>33</v>
      </c>
      <c r="H30" s="18" t="s">
        <v>34</v>
      </c>
      <c r="I30" s="18" t="s">
        <v>35</v>
      </c>
      <c r="J30" s="18" t="s">
        <v>36</v>
      </c>
      <c r="K30" s="18" t="s">
        <v>37</v>
      </c>
      <c r="L30" s="18" t="s">
        <v>38</v>
      </c>
      <c r="M30" s="18" t="s">
        <v>39</v>
      </c>
      <c r="N30" s="18" t="s">
        <v>40</v>
      </c>
      <c r="O30" s="8" t="s">
        <v>41</v>
      </c>
      <c r="P30" s="8" t="s">
        <v>42</v>
      </c>
      <c r="Q30" s="8" t="s">
        <v>43</v>
      </c>
      <c r="R30" s="8" t="s">
        <v>44</v>
      </c>
      <c r="S30" s="8" t="s">
        <v>45</v>
      </c>
      <c r="T30" s="9" t="s">
        <v>46</v>
      </c>
      <c r="U30" s="45"/>
    </row>
    <row r="31" spans="1:21" ht="15.75" thickBot="1" x14ac:dyDescent="0.25">
      <c r="A31" s="2"/>
      <c r="B31" s="31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5">
        <f>SUM(C31:S31)</f>
        <v>0</v>
      </c>
      <c r="U31" s="5" t="str">
        <f>IF((((IF(C31=2,1,0))+(IF(C31=3,1,0)))+((IF(D31=2,1,0))+(IF(D31=3,1,0)))+((IF(E31=2,1,0))+(IF(E31=3,1,0)))+((IF(F31=2,1,0))+(IF(F31=3,1,0)))+((IF(G31=2,1,0))+(IF(G31=3,1,0)))+((IF(H31=2,1,0))+(IF(H31=3,1,0)))+((IF(I31=2,1,0))+(IF(I31=3,1,0)))+((IF(J31=2,1,0))+(IF(J31=3,1,0)))+((IF(K31=2,1,0))+(IF(K31=3,1,0)))+((IF(L31=2,1,0))+(IF(L31=3,1,0)))+((IF(M31=2,1,0))+(IF(M31=3,1,0)))+((IF(N31=2,1,0))+(IF(N31=3,1,0))))=12,"YES","NO")</f>
        <v>NO</v>
      </c>
    </row>
    <row r="32" spans="1:21" ht="15.75" thickBot="1" x14ac:dyDescent="0.25">
      <c r="A32" s="2"/>
      <c r="B32" s="31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5">
        <f>SUM(C32:S32)</f>
        <v>0</v>
      </c>
      <c r="U32" s="5" t="str">
        <f>IF((((IF(C32=2,1,0))+(IF(C32=3,1,0)))+((IF(D32=2,1,0))+(IF(D32=3,1,0)))+((IF(E32=2,1,0))+(IF(E32=3,1,0)))+((IF(F32=2,1,0))+(IF(F32=3,1,0)))+((IF(G32=2,1,0))+(IF(G32=3,1,0)))+((IF(H32=2,1,0))+(IF(H32=3,1,0)))+((IF(I32=2,1,0))+(IF(I32=3,1,0)))+((IF(J32=2,1,0))+(IF(J32=3,1,0)))+((IF(K32=2,1,0))+(IF(K32=3,1,0)))+((IF(L32=2,1,0))+(IF(L32=3,1,0)))+((IF(M32=2,1,0))+(IF(M32=3,1,0)))+((IF(N32=2,1,0))+(IF(N32=3,1,0))))=12,"YES","NO")</f>
        <v>NO</v>
      </c>
    </row>
    <row r="33" spans="1:21" ht="15.75" thickBot="1" x14ac:dyDescent="0.25">
      <c r="A33" s="2"/>
      <c r="B33" s="31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5">
        <f>SUM(C33:S33)</f>
        <v>0</v>
      </c>
      <c r="U33" s="5" t="str">
        <f>IF((((IF(C33=2,1,0))+(IF(C33=3,1,0)))+((IF(D33=2,1,0))+(IF(D33=3,1,0)))+((IF(E33=2,1,0))+(IF(E33=3,1,0)))+((IF(F33=2,1,0))+(IF(F33=3,1,0)))+((IF(G33=2,1,0))+(IF(G33=3,1,0)))+((IF(H33=2,1,0))+(IF(H33=3,1,0)))+((IF(I33=2,1,0))+(IF(I33=3,1,0)))+((IF(J33=2,1,0))+(IF(J33=3,1,0)))+((IF(K33=2,1,0))+(IF(K33=3,1,0)))+((IF(L33=2,1,0))+(IF(L33=3,1,0)))+((IF(M33=2,1,0))+(IF(M33=3,1,0)))+((IF(N33=2,1,0))+(IF(N33=3,1,0))))=12,"YES","NO")</f>
        <v>NO</v>
      </c>
    </row>
    <row r="34" spans="1:21" ht="15.75" thickBot="1" x14ac:dyDescent="0.25">
      <c r="A34" s="2"/>
      <c r="B34" s="31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5">
        <f>SUM(C34:S34)</f>
        <v>0</v>
      </c>
      <c r="U34" s="5" t="str">
        <f>IF((((IF(C34=2,1,0))+(IF(C34=3,1,0)))+((IF(D34=2,1,0))+(IF(D34=3,1,0)))+((IF(E34=2,1,0))+(IF(E34=3,1,0)))+((IF(F34=2,1,0))+(IF(F34=3,1,0)))+((IF(G34=2,1,0))+(IF(G34=3,1,0)))+((IF(H34=2,1,0))+(IF(H34=3,1,0)))+((IF(I34=2,1,0))+(IF(I34=3,1,0)))+((IF(J34=2,1,0))+(IF(J34=3,1,0)))+((IF(K34=2,1,0))+(IF(K34=3,1,0)))+((IF(L34=2,1,0))+(IF(L34=3,1,0)))+((IF(M34=2,1,0))+(IF(M34=3,1,0)))+((IF(N34=2,1,0))+(IF(N34=3,1,0))))=12,"YES","NO")</f>
        <v>NO</v>
      </c>
    </row>
    <row r="35" spans="1:21" ht="15.75" thickBot="1" x14ac:dyDescent="0.25">
      <c r="A35" s="2"/>
      <c r="B35" s="31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5">
        <f t="shared" ref="T35:T57" si="20">SUM(C35:S35)</f>
        <v>0</v>
      </c>
      <c r="U35" s="5" t="str">
        <f t="shared" ref="U35:U57" si="21">IF((((IF(C35=2,1,0))+(IF(C35=3,1,0)))+((IF(D35=2,1,0))+(IF(D35=3,1,0)))+((IF(E35=2,1,0))+(IF(E35=3,1,0)))+((IF(F35=2,1,0))+(IF(F35=3,1,0)))+((IF(G35=2,1,0))+(IF(G35=3,1,0)))+((IF(H35=2,1,0))+(IF(H35=3,1,0)))+((IF(I35=2,1,0))+(IF(I35=3,1,0)))+((IF(J35=2,1,0))+(IF(J35=3,1,0)))+((IF(K35=2,1,0))+(IF(K35=3,1,0)))+((IF(L35=2,1,0))+(IF(L35=3,1,0)))+((IF(M35=2,1,0))+(IF(M35=3,1,0)))+((IF(N35=2,1,0))+(IF(N35=3,1,0))))=12,"YES","NO")</f>
        <v>NO</v>
      </c>
    </row>
    <row r="36" spans="1:21" ht="15.75" thickBot="1" x14ac:dyDescent="0.25">
      <c r="A36" s="2"/>
      <c r="B36" s="31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5">
        <f t="shared" si="20"/>
        <v>0</v>
      </c>
      <c r="U36" s="5" t="str">
        <f t="shared" si="21"/>
        <v>NO</v>
      </c>
    </row>
    <row r="37" spans="1:21" ht="15.75" thickBot="1" x14ac:dyDescent="0.25">
      <c r="A37" s="2"/>
      <c r="B37" s="31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5">
        <f t="shared" si="20"/>
        <v>0</v>
      </c>
      <c r="U37" s="5" t="str">
        <f t="shared" si="21"/>
        <v>NO</v>
      </c>
    </row>
    <row r="38" spans="1:21" ht="15.75" thickBot="1" x14ac:dyDescent="0.25">
      <c r="A38" s="2"/>
      <c r="B38" s="31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5">
        <f t="shared" si="20"/>
        <v>0</v>
      </c>
      <c r="U38" s="5" t="str">
        <f t="shared" si="21"/>
        <v>NO</v>
      </c>
    </row>
    <row r="39" spans="1:21" ht="15.75" thickBot="1" x14ac:dyDescent="0.25">
      <c r="A39" s="2"/>
      <c r="B39" s="31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5">
        <f t="shared" si="20"/>
        <v>0</v>
      </c>
      <c r="U39" s="5" t="str">
        <f t="shared" si="21"/>
        <v>NO</v>
      </c>
    </row>
    <row r="40" spans="1:21" ht="15.75" thickBot="1" x14ac:dyDescent="0.25">
      <c r="A40" s="2"/>
      <c r="B40" s="31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5">
        <f t="shared" si="20"/>
        <v>0</v>
      </c>
      <c r="U40" s="5" t="str">
        <f t="shared" si="21"/>
        <v>NO</v>
      </c>
    </row>
    <row r="41" spans="1:21" ht="15.75" thickBot="1" x14ac:dyDescent="0.25">
      <c r="A41" s="2"/>
      <c r="B41" s="31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5">
        <f t="shared" si="20"/>
        <v>0</v>
      </c>
      <c r="U41" s="5" t="str">
        <f t="shared" si="21"/>
        <v>NO</v>
      </c>
    </row>
    <row r="42" spans="1:21" ht="15.75" thickBot="1" x14ac:dyDescent="0.25">
      <c r="A42" s="2"/>
      <c r="B42" s="31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5">
        <f t="shared" si="20"/>
        <v>0</v>
      </c>
      <c r="U42" s="5" t="str">
        <f t="shared" si="21"/>
        <v>NO</v>
      </c>
    </row>
    <row r="43" spans="1:21" ht="15.75" thickBot="1" x14ac:dyDescent="0.25">
      <c r="A43" s="2"/>
      <c r="B43" s="31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5">
        <f t="shared" si="20"/>
        <v>0</v>
      </c>
      <c r="U43" s="5" t="str">
        <f t="shared" si="21"/>
        <v>NO</v>
      </c>
    </row>
    <row r="44" spans="1:21" ht="15.75" thickBot="1" x14ac:dyDescent="0.25">
      <c r="A44" s="2"/>
      <c r="B44" s="31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5">
        <f t="shared" si="20"/>
        <v>0</v>
      </c>
      <c r="U44" s="5" t="str">
        <f t="shared" si="21"/>
        <v>NO</v>
      </c>
    </row>
    <row r="45" spans="1:21" ht="15.75" thickBot="1" x14ac:dyDescent="0.25">
      <c r="A45" s="2"/>
      <c r="B45" s="31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5">
        <f t="shared" si="20"/>
        <v>0</v>
      </c>
      <c r="U45" s="5" t="str">
        <f t="shared" si="21"/>
        <v>NO</v>
      </c>
    </row>
    <row r="46" spans="1:21" ht="15.75" thickBot="1" x14ac:dyDescent="0.25">
      <c r="A46" s="2"/>
      <c r="B46" s="31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5">
        <f t="shared" si="20"/>
        <v>0</v>
      </c>
      <c r="U46" s="5" t="str">
        <f t="shared" si="21"/>
        <v>NO</v>
      </c>
    </row>
    <row r="47" spans="1:21" ht="15.75" thickBot="1" x14ac:dyDescent="0.25">
      <c r="A47" s="2"/>
      <c r="B47" s="31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5">
        <f t="shared" si="20"/>
        <v>0</v>
      </c>
      <c r="U47" s="5" t="str">
        <f t="shared" si="21"/>
        <v>NO</v>
      </c>
    </row>
    <row r="48" spans="1:21" ht="15.75" thickBot="1" x14ac:dyDescent="0.25">
      <c r="A48" s="2"/>
      <c r="B48" s="31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5">
        <f t="shared" si="20"/>
        <v>0</v>
      </c>
      <c r="U48" s="5" t="str">
        <f t="shared" si="21"/>
        <v>NO</v>
      </c>
    </row>
    <row r="49" spans="1:21" ht="15.75" thickBot="1" x14ac:dyDescent="0.25">
      <c r="A49" s="2"/>
      <c r="B49" s="31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5">
        <f t="shared" si="20"/>
        <v>0</v>
      </c>
      <c r="U49" s="5" t="str">
        <f t="shared" si="21"/>
        <v>NO</v>
      </c>
    </row>
    <row r="50" spans="1:21" ht="15.75" thickBot="1" x14ac:dyDescent="0.25">
      <c r="A50" s="2"/>
      <c r="B50" s="31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5">
        <f t="shared" si="20"/>
        <v>0</v>
      </c>
      <c r="U50" s="5" t="str">
        <f t="shared" si="21"/>
        <v>NO</v>
      </c>
    </row>
    <row r="51" spans="1:21" ht="15.75" thickBot="1" x14ac:dyDescent="0.25">
      <c r="A51" s="2"/>
      <c r="B51" s="31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5">
        <f t="shared" si="20"/>
        <v>0</v>
      </c>
      <c r="U51" s="5" t="str">
        <f t="shared" si="21"/>
        <v>NO</v>
      </c>
    </row>
    <row r="52" spans="1:21" ht="15.75" thickBot="1" x14ac:dyDescent="0.25">
      <c r="A52" s="2"/>
      <c r="B52" s="31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5">
        <f t="shared" si="20"/>
        <v>0</v>
      </c>
      <c r="U52" s="5" t="str">
        <f t="shared" si="21"/>
        <v>NO</v>
      </c>
    </row>
    <row r="53" spans="1:21" ht="15.75" thickBot="1" x14ac:dyDescent="0.25">
      <c r="A53" s="2"/>
      <c r="B53" s="31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5">
        <f t="shared" si="20"/>
        <v>0</v>
      </c>
      <c r="U53" s="5" t="str">
        <f t="shared" si="21"/>
        <v>NO</v>
      </c>
    </row>
    <row r="54" spans="1:21" ht="15.75" thickBot="1" x14ac:dyDescent="0.25">
      <c r="A54" s="2"/>
      <c r="B54" s="31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5">
        <f t="shared" si="20"/>
        <v>0</v>
      </c>
      <c r="U54" s="5" t="str">
        <f t="shared" si="21"/>
        <v>NO</v>
      </c>
    </row>
    <row r="55" spans="1:21" ht="15.75" thickBot="1" x14ac:dyDescent="0.25">
      <c r="A55" s="2"/>
      <c r="B55" s="31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5">
        <f t="shared" si="20"/>
        <v>0</v>
      </c>
      <c r="U55" s="5" t="str">
        <f t="shared" si="21"/>
        <v>NO</v>
      </c>
    </row>
    <row r="56" spans="1:21" ht="15.75" thickBot="1" x14ac:dyDescent="0.25">
      <c r="A56" s="2"/>
      <c r="B56" s="31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5">
        <f t="shared" si="20"/>
        <v>0</v>
      </c>
      <c r="U56" s="5" t="str">
        <f t="shared" si="21"/>
        <v>NO</v>
      </c>
    </row>
    <row r="57" spans="1:21" ht="15.75" thickBot="1" x14ac:dyDescent="0.25">
      <c r="A57" s="2"/>
      <c r="B57" s="31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5">
        <f t="shared" si="20"/>
        <v>0</v>
      </c>
      <c r="U57" s="5" t="str">
        <f t="shared" si="21"/>
        <v>NO</v>
      </c>
    </row>
    <row r="58" spans="1:21" ht="15.75" thickBot="1" x14ac:dyDescent="0.25">
      <c r="A58" s="2"/>
      <c r="B58" s="31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5">
        <f t="shared" ref="T58:T81" si="22">SUM(C58:S58)</f>
        <v>0</v>
      </c>
      <c r="U58" s="5" t="str">
        <f t="shared" ref="U58:U81" si="23">IF((((IF(C58=2,1,0))+(IF(C58=3,1,0)))+((IF(D58=2,1,0))+(IF(D58=3,1,0)))+((IF(E58=2,1,0))+(IF(E58=3,1,0)))+((IF(F58=2,1,0))+(IF(F58=3,1,0)))+((IF(G58=2,1,0))+(IF(G58=3,1,0)))+((IF(H58=2,1,0))+(IF(H58=3,1,0)))+((IF(I58=2,1,0))+(IF(I58=3,1,0)))+((IF(J58=2,1,0))+(IF(J58=3,1,0)))+((IF(K58=2,1,0))+(IF(K58=3,1,0)))+((IF(L58=2,1,0))+(IF(L58=3,1,0)))+((IF(M58=2,1,0))+(IF(M58=3,1,0)))+((IF(N58=2,1,0))+(IF(N58=3,1,0))))=12,"YES","NO")</f>
        <v>NO</v>
      </c>
    </row>
    <row r="59" spans="1:21" ht="15.75" thickBot="1" x14ac:dyDescent="0.25">
      <c r="A59" s="2"/>
      <c r="B59" s="31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5">
        <f t="shared" si="22"/>
        <v>0</v>
      </c>
      <c r="U59" s="5" t="str">
        <f t="shared" si="23"/>
        <v>NO</v>
      </c>
    </row>
    <row r="60" spans="1:21" ht="15.75" thickBot="1" x14ac:dyDescent="0.25">
      <c r="A60" s="2"/>
      <c r="B60" s="31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5">
        <f t="shared" si="22"/>
        <v>0</v>
      </c>
      <c r="U60" s="5" t="str">
        <f t="shared" si="23"/>
        <v>NO</v>
      </c>
    </row>
    <row r="61" spans="1:21" ht="15.75" thickBot="1" x14ac:dyDescent="0.25">
      <c r="A61" s="2"/>
      <c r="B61" s="31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5">
        <f t="shared" si="22"/>
        <v>0</v>
      </c>
      <c r="U61" s="5" t="str">
        <f t="shared" si="23"/>
        <v>NO</v>
      </c>
    </row>
    <row r="62" spans="1:21" ht="15.75" thickBot="1" x14ac:dyDescent="0.25">
      <c r="A62" s="2"/>
      <c r="B62" s="31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5">
        <f t="shared" si="22"/>
        <v>0</v>
      </c>
      <c r="U62" s="5" t="str">
        <f t="shared" si="23"/>
        <v>NO</v>
      </c>
    </row>
    <row r="63" spans="1:21" ht="15.75" thickBot="1" x14ac:dyDescent="0.25">
      <c r="A63" s="2"/>
      <c r="B63" s="31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5">
        <f t="shared" si="22"/>
        <v>0</v>
      </c>
      <c r="U63" s="5" t="str">
        <f t="shared" si="23"/>
        <v>NO</v>
      </c>
    </row>
    <row r="64" spans="1:21" ht="15.75" thickBot="1" x14ac:dyDescent="0.25">
      <c r="A64" s="2"/>
      <c r="B64" s="31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5">
        <f t="shared" si="22"/>
        <v>0</v>
      </c>
      <c r="U64" s="5" t="str">
        <f t="shared" si="23"/>
        <v>NO</v>
      </c>
    </row>
    <row r="65" spans="1:21" ht="15.75" thickBot="1" x14ac:dyDescent="0.25">
      <c r="A65" s="2"/>
      <c r="B65" s="31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5">
        <f t="shared" si="22"/>
        <v>0</v>
      </c>
      <c r="U65" s="5" t="str">
        <f t="shared" si="23"/>
        <v>NO</v>
      </c>
    </row>
    <row r="66" spans="1:21" ht="15.75" thickBot="1" x14ac:dyDescent="0.25">
      <c r="A66" s="2"/>
      <c r="B66" s="31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5">
        <f t="shared" si="22"/>
        <v>0</v>
      </c>
      <c r="U66" s="5" t="str">
        <f t="shared" si="23"/>
        <v>NO</v>
      </c>
    </row>
    <row r="67" spans="1:21" ht="15.75" thickBot="1" x14ac:dyDescent="0.25">
      <c r="A67" s="2"/>
      <c r="B67" s="31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5">
        <f t="shared" si="22"/>
        <v>0</v>
      </c>
      <c r="U67" s="5" t="str">
        <f t="shared" si="23"/>
        <v>NO</v>
      </c>
    </row>
    <row r="68" spans="1:21" ht="15.75" thickBot="1" x14ac:dyDescent="0.25">
      <c r="A68" s="2"/>
      <c r="B68" s="31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5">
        <f t="shared" si="22"/>
        <v>0</v>
      </c>
      <c r="U68" s="5" t="str">
        <f t="shared" si="23"/>
        <v>NO</v>
      </c>
    </row>
    <row r="69" spans="1:21" ht="15.75" thickBot="1" x14ac:dyDescent="0.25">
      <c r="A69" s="2"/>
      <c r="B69" s="31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5">
        <f t="shared" si="22"/>
        <v>0</v>
      </c>
      <c r="U69" s="5" t="str">
        <f t="shared" si="23"/>
        <v>NO</v>
      </c>
    </row>
    <row r="70" spans="1:21" ht="15.75" thickBot="1" x14ac:dyDescent="0.25">
      <c r="A70" s="2"/>
      <c r="B70" s="31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5">
        <f t="shared" si="22"/>
        <v>0</v>
      </c>
      <c r="U70" s="5" t="str">
        <f t="shared" si="23"/>
        <v>NO</v>
      </c>
    </row>
    <row r="71" spans="1:21" ht="15.75" thickBot="1" x14ac:dyDescent="0.25">
      <c r="A71" s="2"/>
      <c r="B71" s="31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5">
        <f t="shared" si="22"/>
        <v>0</v>
      </c>
      <c r="U71" s="5" t="str">
        <f t="shared" si="23"/>
        <v>NO</v>
      </c>
    </row>
    <row r="72" spans="1:21" ht="15.75" thickBot="1" x14ac:dyDescent="0.25">
      <c r="A72" s="2"/>
      <c r="B72" s="31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5">
        <f t="shared" si="22"/>
        <v>0</v>
      </c>
      <c r="U72" s="5" t="str">
        <f t="shared" si="23"/>
        <v>NO</v>
      </c>
    </row>
    <row r="73" spans="1:21" ht="15.75" thickBot="1" x14ac:dyDescent="0.25">
      <c r="A73" s="2"/>
      <c r="B73" s="31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5">
        <f t="shared" si="22"/>
        <v>0</v>
      </c>
      <c r="U73" s="5" t="str">
        <f t="shared" si="23"/>
        <v>NO</v>
      </c>
    </row>
    <row r="74" spans="1:21" ht="15.75" thickBot="1" x14ac:dyDescent="0.25">
      <c r="A74" s="2"/>
      <c r="B74" s="31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5">
        <f t="shared" si="22"/>
        <v>0</v>
      </c>
      <c r="U74" s="5" t="str">
        <f t="shared" si="23"/>
        <v>NO</v>
      </c>
    </row>
    <row r="75" spans="1:21" ht="15.75" thickBot="1" x14ac:dyDescent="0.25">
      <c r="A75" s="2"/>
      <c r="B75" s="31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5">
        <f t="shared" si="22"/>
        <v>0</v>
      </c>
      <c r="U75" s="5" t="str">
        <f t="shared" si="23"/>
        <v>NO</v>
      </c>
    </row>
    <row r="76" spans="1:21" ht="15.75" thickBot="1" x14ac:dyDescent="0.25">
      <c r="A76" s="2"/>
      <c r="B76" s="31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5">
        <f t="shared" si="22"/>
        <v>0</v>
      </c>
      <c r="U76" s="5" t="str">
        <f t="shared" si="23"/>
        <v>NO</v>
      </c>
    </row>
    <row r="77" spans="1:21" ht="15.75" thickBot="1" x14ac:dyDescent="0.25">
      <c r="A77" s="2"/>
      <c r="B77" s="31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5">
        <f t="shared" si="22"/>
        <v>0</v>
      </c>
      <c r="U77" s="5" t="str">
        <f t="shared" si="23"/>
        <v>NO</v>
      </c>
    </row>
    <row r="78" spans="1:21" ht="15.75" thickBot="1" x14ac:dyDescent="0.25">
      <c r="A78" s="2"/>
      <c r="B78" s="31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5">
        <f t="shared" si="22"/>
        <v>0</v>
      </c>
      <c r="U78" s="5" t="str">
        <f t="shared" si="23"/>
        <v>NO</v>
      </c>
    </row>
    <row r="79" spans="1:21" ht="15.75" thickBot="1" x14ac:dyDescent="0.25">
      <c r="A79" s="2"/>
      <c r="B79" s="31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5">
        <f t="shared" si="22"/>
        <v>0</v>
      </c>
      <c r="U79" s="5" t="str">
        <f t="shared" si="23"/>
        <v>NO</v>
      </c>
    </row>
    <row r="80" spans="1:21" ht="15.75" thickBot="1" x14ac:dyDescent="0.25">
      <c r="A80" s="2"/>
      <c r="B80" s="31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5">
        <f t="shared" si="22"/>
        <v>0</v>
      </c>
      <c r="U80" s="5" t="str">
        <f t="shared" si="23"/>
        <v>NO</v>
      </c>
    </row>
    <row r="81" spans="1:22" ht="15.75" thickBot="1" x14ac:dyDescent="0.25">
      <c r="A81" s="2"/>
      <c r="B81" s="31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5">
        <f t="shared" si="22"/>
        <v>0</v>
      </c>
      <c r="U81" s="5" t="str">
        <f t="shared" si="23"/>
        <v>NO</v>
      </c>
    </row>
    <row r="82" spans="1:22" ht="15.75" thickBot="1" x14ac:dyDescent="0.25">
      <c r="A82" s="2"/>
      <c r="B82" s="31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5">
        <f t="shared" ref="T82:T119" si="24">SUM(C82:S82)</f>
        <v>0</v>
      </c>
      <c r="U82" s="5" t="str">
        <f t="shared" ref="U82:U119" si="25">IF((((IF(C82=2,1,0))+(IF(C82=3,1,0)))+((IF(D82=2,1,0))+(IF(D82=3,1,0)))+((IF(E82=2,1,0))+(IF(E82=3,1,0)))+((IF(F82=2,1,0))+(IF(F82=3,1,0)))+((IF(G82=2,1,0))+(IF(G82=3,1,0)))+((IF(H82=2,1,0))+(IF(H82=3,1,0)))+((IF(I82=2,1,0))+(IF(I82=3,1,0)))+((IF(J82=2,1,0))+(IF(J82=3,1,0)))+((IF(K82=2,1,0))+(IF(K82=3,1,0)))+((IF(L82=2,1,0))+(IF(L82=3,1,0)))+((IF(M82=2,1,0))+(IF(M82=3,1,0)))+((IF(N82=2,1,0))+(IF(N82=3,1,0))))=12,"YES","NO")</f>
        <v>NO</v>
      </c>
    </row>
    <row r="83" spans="1:22" ht="15.75" thickBot="1" x14ac:dyDescent="0.25">
      <c r="A83" s="2"/>
      <c r="B83" s="31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5">
        <f t="shared" si="24"/>
        <v>0</v>
      </c>
      <c r="U83" s="5" t="str">
        <f t="shared" si="25"/>
        <v>NO</v>
      </c>
    </row>
    <row r="84" spans="1:22" ht="15.75" thickBot="1" x14ac:dyDescent="0.25">
      <c r="A84" s="2"/>
      <c r="B84" s="31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5">
        <f t="shared" si="24"/>
        <v>0</v>
      </c>
      <c r="U84" s="5" t="str">
        <f t="shared" si="25"/>
        <v>NO</v>
      </c>
      <c r="V84" s="32"/>
    </row>
    <row r="85" spans="1:22" ht="15.75" thickBot="1" x14ac:dyDescent="0.25">
      <c r="A85" s="2"/>
      <c r="B85" s="31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5">
        <f t="shared" si="24"/>
        <v>0</v>
      </c>
      <c r="U85" s="5" t="str">
        <f t="shared" si="25"/>
        <v>NO</v>
      </c>
    </row>
    <row r="86" spans="1:22" ht="15.75" thickBot="1" x14ac:dyDescent="0.25">
      <c r="A86" s="2"/>
      <c r="B86" s="31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5">
        <f t="shared" si="24"/>
        <v>0</v>
      </c>
      <c r="U86" s="5" t="str">
        <f t="shared" si="25"/>
        <v>NO</v>
      </c>
    </row>
    <row r="87" spans="1:22" ht="15.75" thickBot="1" x14ac:dyDescent="0.25">
      <c r="A87" s="2"/>
      <c r="B87" s="31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5">
        <f t="shared" si="24"/>
        <v>0</v>
      </c>
      <c r="U87" s="5" t="str">
        <f t="shared" si="25"/>
        <v>NO</v>
      </c>
    </row>
    <row r="88" spans="1:22" ht="15.75" thickBot="1" x14ac:dyDescent="0.25">
      <c r="A88" s="2"/>
      <c r="B88" s="31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5">
        <f t="shared" si="24"/>
        <v>0</v>
      </c>
      <c r="U88" s="5" t="str">
        <f t="shared" si="25"/>
        <v>NO</v>
      </c>
    </row>
    <row r="89" spans="1:22" ht="15.75" thickBot="1" x14ac:dyDescent="0.25">
      <c r="A89" s="2"/>
      <c r="B89" s="31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5">
        <f t="shared" si="24"/>
        <v>0</v>
      </c>
      <c r="U89" s="5" t="str">
        <f t="shared" si="25"/>
        <v>NO</v>
      </c>
    </row>
    <row r="90" spans="1:22" ht="15.75" thickBot="1" x14ac:dyDescent="0.25">
      <c r="A90" s="2"/>
      <c r="B90" s="31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5">
        <f t="shared" si="24"/>
        <v>0</v>
      </c>
      <c r="U90" s="5" t="str">
        <f t="shared" si="25"/>
        <v>NO</v>
      </c>
    </row>
    <row r="91" spans="1:22" ht="15.75" thickBot="1" x14ac:dyDescent="0.25">
      <c r="A91" s="2"/>
      <c r="B91" s="31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5">
        <f t="shared" si="24"/>
        <v>0</v>
      </c>
      <c r="U91" s="5" t="str">
        <f t="shared" si="25"/>
        <v>NO</v>
      </c>
    </row>
    <row r="92" spans="1:22" ht="15.75" thickBot="1" x14ac:dyDescent="0.25">
      <c r="A92" s="2"/>
      <c r="B92" s="31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5">
        <f t="shared" si="24"/>
        <v>0</v>
      </c>
      <c r="U92" s="5" t="str">
        <f t="shared" si="25"/>
        <v>NO</v>
      </c>
    </row>
    <row r="93" spans="1:22" ht="15.75" thickBot="1" x14ac:dyDescent="0.25">
      <c r="A93" s="2"/>
      <c r="B93" s="31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5">
        <f t="shared" si="24"/>
        <v>0</v>
      </c>
      <c r="U93" s="5" t="str">
        <f t="shared" si="25"/>
        <v>NO</v>
      </c>
    </row>
    <row r="94" spans="1:22" ht="15.75" thickBot="1" x14ac:dyDescent="0.25">
      <c r="A94" s="2"/>
      <c r="B94" s="31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5">
        <f t="shared" si="24"/>
        <v>0</v>
      </c>
      <c r="U94" s="5" t="str">
        <f t="shared" si="25"/>
        <v>NO</v>
      </c>
    </row>
    <row r="95" spans="1:22" ht="15.75" thickBot="1" x14ac:dyDescent="0.25">
      <c r="A95" s="2"/>
      <c r="B95" s="31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5">
        <f t="shared" si="24"/>
        <v>0</v>
      </c>
      <c r="U95" s="5" t="str">
        <f t="shared" si="25"/>
        <v>NO</v>
      </c>
    </row>
    <row r="96" spans="1:22" ht="15.75" thickBot="1" x14ac:dyDescent="0.25">
      <c r="A96" s="2"/>
      <c r="B96" s="31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5">
        <f t="shared" si="24"/>
        <v>0</v>
      </c>
      <c r="U96" s="5" t="str">
        <f t="shared" si="25"/>
        <v>NO</v>
      </c>
    </row>
    <row r="97" spans="1:21" ht="15.75" thickBot="1" x14ac:dyDescent="0.25">
      <c r="A97" s="2"/>
      <c r="B97" s="31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5">
        <f t="shared" si="24"/>
        <v>0</v>
      </c>
      <c r="U97" s="5" t="str">
        <f t="shared" si="25"/>
        <v>NO</v>
      </c>
    </row>
    <row r="98" spans="1:21" ht="15.75" thickBot="1" x14ac:dyDescent="0.25">
      <c r="A98" s="2"/>
      <c r="B98" s="31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5">
        <f t="shared" si="24"/>
        <v>0</v>
      </c>
      <c r="U98" s="5" t="str">
        <f t="shared" si="25"/>
        <v>NO</v>
      </c>
    </row>
    <row r="99" spans="1:21" ht="15.75" thickBot="1" x14ac:dyDescent="0.25">
      <c r="A99" s="2"/>
      <c r="B99" s="31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5">
        <f t="shared" si="24"/>
        <v>0</v>
      </c>
      <c r="U99" s="5" t="str">
        <f t="shared" si="25"/>
        <v>NO</v>
      </c>
    </row>
    <row r="100" spans="1:21" ht="15.75" thickBot="1" x14ac:dyDescent="0.25">
      <c r="A100" s="2"/>
      <c r="B100" s="31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5">
        <f t="shared" si="24"/>
        <v>0</v>
      </c>
      <c r="U100" s="5" t="str">
        <f t="shared" si="25"/>
        <v>NO</v>
      </c>
    </row>
    <row r="101" spans="1:21" ht="15.75" thickBot="1" x14ac:dyDescent="0.25">
      <c r="A101" s="2"/>
      <c r="B101" s="31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5">
        <f t="shared" si="24"/>
        <v>0</v>
      </c>
      <c r="U101" s="5" t="str">
        <f t="shared" si="25"/>
        <v>NO</v>
      </c>
    </row>
    <row r="102" spans="1:21" ht="15.75" thickBot="1" x14ac:dyDescent="0.25">
      <c r="A102" s="2"/>
      <c r="B102" s="31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5">
        <f t="shared" si="24"/>
        <v>0</v>
      </c>
      <c r="U102" s="5" t="str">
        <f t="shared" si="25"/>
        <v>NO</v>
      </c>
    </row>
    <row r="103" spans="1:21" ht="15.75" thickBot="1" x14ac:dyDescent="0.25">
      <c r="A103" s="2"/>
      <c r="B103" s="31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5">
        <f t="shared" si="24"/>
        <v>0</v>
      </c>
      <c r="U103" s="5" t="str">
        <f t="shared" si="25"/>
        <v>NO</v>
      </c>
    </row>
    <row r="104" spans="1:21" ht="15.75" thickBot="1" x14ac:dyDescent="0.25">
      <c r="A104" s="2"/>
      <c r="B104" s="31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5">
        <f t="shared" si="24"/>
        <v>0</v>
      </c>
      <c r="U104" s="5" t="str">
        <f t="shared" si="25"/>
        <v>NO</v>
      </c>
    </row>
    <row r="105" spans="1:21" ht="15.75" thickBot="1" x14ac:dyDescent="0.25">
      <c r="A105" s="2"/>
      <c r="B105" s="31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5">
        <f t="shared" si="24"/>
        <v>0</v>
      </c>
      <c r="U105" s="5" t="str">
        <f t="shared" si="25"/>
        <v>NO</v>
      </c>
    </row>
    <row r="106" spans="1:21" ht="15.75" thickBot="1" x14ac:dyDescent="0.25">
      <c r="A106" s="2"/>
      <c r="B106" s="31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5">
        <f t="shared" si="24"/>
        <v>0</v>
      </c>
      <c r="U106" s="5" t="str">
        <f t="shared" si="25"/>
        <v>NO</v>
      </c>
    </row>
    <row r="107" spans="1:21" ht="15.75" thickBot="1" x14ac:dyDescent="0.25">
      <c r="A107" s="2"/>
      <c r="B107" s="31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5">
        <f t="shared" si="24"/>
        <v>0</v>
      </c>
      <c r="U107" s="5" t="str">
        <f t="shared" si="25"/>
        <v>NO</v>
      </c>
    </row>
    <row r="108" spans="1:21" ht="15.75" thickBot="1" x14ac:dyDescent="0.25">
      <c r="A108" s="2"/>
      <c r="B108" s="31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5">
        <f t="shared" si="24"/>
        <v>0</v>
      </c>
      <c r="U108" s="5" t="str">
        <f t="shared" si="25"/>
        <v>NO</v>
      </c>
    </row>
    <row r="109" spans="1:21" ht="15.75" thickBot="1" x14ac:dyDescent="0.25">
      <c r="A109" s="2"/>
      <c r="B109" s="31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5">
        <f t="shared" si="24"/>
        <v>0</v>
      </c>
      <c r="U109" s="5" t="str">
        <f t="shared" si="25"/>
        <v>NO</v>
      </c>
    </row>
    <row r="110" spans="1:21" ht="15.75" thickBot="1" x14ac:dyDescent="0.25">
      <c r="A110" s="2"/>
      <c r="B110" s="31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5">
        <f t="shared" si="24"/>
        <v>0</v>
      </c>
      <c r="U110" s="5" t="str">
        <f t="shared" si="25"/>
        <v>NO</v>
      </c>
    </row>
    <row r="111" spans="1:21" ht="15.75" thickBot="1" x14ac:dyDescent="0.25">
      <c r="A111" s="2"/>
      <c r="B111" s="31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5">
        <f t="shared" si="24"/>
        <v>0</v>
      </c>
      <c r="U111" s="5" t="str">
        <f t="shared" si="25"/>
        <v>NO</v>
      </c>
    </row>
    <row r="112" spans="1:21" ht="15.75" thickBot="1" x14ac:dyDescent="0.25">
      <c r="A112" s="2"/>
      <c r="B112" s="31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5">
        <f t="shared" si="24"/>
        <v>0</v>
      </c>
      <c r="U112" s="5" t="str">
        <f t="shared" si="25"/>
        <v>NO</v>
      </c>
    </row>
    <row r="113" spans="1:21" ht="15.75" thickBot="1" x14ac:dyDescent="0.25">
      <c r="A113" s="2"/>
      <c r="B113" s="31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5">
        <f t="shared" si="24"/>
        <v>0</v>
      </c>
      <c r="U113" s="5" t="str">
        <f t="shared" si="25"/>
        <v>NO</v>
      </c>
    </row>
    <row r="114" spans="1:21" ht="15.75" thickBot="1" x14ac:dyDescent="0.25">
      <c r="A114" s="2"/>
      <c r="B114" s="31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5">
        <f t="shared" si="24"/>
        <v>0</v>
      </c>
      <c r="U114" s="5" t="str">
        <f t="shared" si="25"/>
        <v>NO</v>
      </c>
    </row>
    <row r="115" spans="1:21" ht="15.75" thickBot="1" x14ac:dyDescent="0.25">
      <c r="A115" s="2"/>
      <c r="B115" s="31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5">
        <f t="shared" si="24"/>
        <v>0</v>
      </c>
      <c r="U115" s="5" t="str">
        <f t="shared" si="25"/>
        <v>NO</v>
      </c>
    </row>
    <row r="116" spans="1:21" ht="15.75" thickBot="1" x14ac:dyDescent="0.25">
      <c r="A116" s="2"/>
      <c r="B116" s="31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5">
        <f t="shared" si="24"/>
        <v>0</v>
      </c>
      <c r="U116" s="5" t="str">
        <f t="shared" si="25"/>
        <v>NO</v>
      </c>
    </row>
    <row r="117" spans="1:21" ht="15.75" thickBot="1" x14ac:dyDescent="0.25">
      <c r="A117" s="2"/>
      <c r="B117" s="31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5">
        <f t="shared" si="24"/>
        <v>0</v>
      </c>
      <c r="U117" s="5" t="str">
        <f t="shared" si="25"/>
        <v>NO</v>
      </c>
    </row>
    <row r="118" spans="1:21" ht="15.75" thickBot="1" x14ac:dyDescent="0.25">
      <c r="A118" s="2"/>
      <c r="B118" s="31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5">
        <f t="shared" si="24"/>
        <v>0</v>
      </c>
      <c r="U118" s="5" t="str">
        <f t="shared" si="25"/>
        <v>NO</v>
      </c>
    </row>
    <row r="119" spans="1:21" ht="15.75" thickBot="1" x14ac:dyDescent="0.25">
      <c r="A119" s="2"/>
      <c r="B119" s="33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5">
        <f t="shared" si="24"/>
        <v>0</v>
      </c>
      <c r="U119" s="5" t="str">
        <f t="shared" si="25"/>
        <v>NO</v>
      </c>
    </row>
  </sheetData>
  <autoFilter ref="A30:U30"/>
  <mergeCells count="29">
    <mergeCell ref="X5:Y5"/>
    <mergeCell ref="X6:Y6"/>
    <mergeCell ref="X7:Y7"/>
    <mergeCell ref="Z5:AB7"/>
    <mergeCell ref="X2:AB2"/>
    <mergeCell ref="X3:AB4"/>
    <mergeCell ref="A18:A21"/>
    <mergeCell ref="A2:B2"/>
    <mergeCell ref="A3:B3"/>
    <mergeCell ref="A4:B4"/>
    <mergeCell ref="A23:A25"/>
    <mergeCell ref="A8:B8"/>
    <mergeCell ref="A6:B6"/>
    <mergeCell ref="U1:U3"/>
    <mergeCell ref="T1:T4"/>
    <mergeCell ref="A29:A30"/>
    <mergeCell ref="U29:U30"/>
    <mergeCell ref="C28:E28"/>
    <mergeCell ref="F28:G28"/>
    <mergeCell ref="H28:J28"/>
    <mergeCell ref="K28:L28"/>
    <mergeCell ref="M28:N28"/>
    <mergeCell ref="O28:Q28"/>
    <mergeCell ref="R28:S28"/>
    <mergeCell ref="B29:B30"/>
    <mergeCell ref="A1:S1"/>
    <mergeCell ref="C27:N27"/>
    <mergeCell ref="A10:A13"/>
    <mergeCell ref="A14:A17"/>
  </mergeCells>
  <phoneticPr fontId="2" type="noConversion"/>
  <conditionalFormatting sqref="C31:S54">
    <cfRule type="cellIs" dxfId="7" priority="8" stopIfTrue="1" operator="equal">
      <formula>1</formula>
    </cfRule>
    <cfRule type="cellIs" dxfId="6" priority="9" stopIfTrue="1" operator="equal">
      <formula>2</formula>
    </cfRule>
    <cfRule type="cellIs" dxfId="5" priority="10" stopIfTrue="1" operator="equal">
      <formula>3</formula>
    </cfRule>
  </conditionalFormatting>
  <conditionalFormatting sqref="U31:U54">
    <cfRule type="cellIs" dxfId="4" priority="11" stopIfTrue="1" operator="equal">
      <formula>"YES"</formula>
    </cfRule>
  </conditionalFormatting>
  <conditionalFormatting sqref="C55:S119">
    <cfRule type="cellIs" dxfId="3" priority="1" stopIfTrue="1" operator="equal">
      <formula>1</formula>
    </cfRule>
    <cfRule type="cellIs" dxfId="2" priority="2" stopIfTrue="1" operator="equal">
      <formula>2</formula>
    </cfRule>
    <cfRule type="cellIs" dxfId="1" priority="3" stopIfTrue="1" operator="equal">
      <formula>3</formula>
    </cfRule>
  </conditionalFormatting>
  <conditionalFormatting sqref="U55:U119">
    <cfRule type="cellIs" dxfId="0" priority="4" stopIfTrue="1" operator="equal">
      <formula>"YES"</formula>
    </cfRule>
  </conditionalFormatting>
  <dataValidations count="1">
    <dataValidation type="list" errorStyle="warning" allowBlank="1" showInputMessage="1" showErrorMessage="1" errorTitle="Incorrect Value" error="You have entered an incorrect value! Please check and try again." sqref="C31:S119">
      <formula1>"1,2,3"</formula1>
    </dataValidation>
  </dataValidations>
  <pageMargins left="0.39" right="0.08" top="0.69" bottom="1.41" header="0.57999999999999996" footer="1.37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Data Calc</vt:lpstr>
      <vt:lpstr>'Data Calc'!Print_Area</vt:lpstr>
    </vt:vector>
  </TitlesOfParts>
  <Company>Education Bradford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Dulcie.Leach</dc:creator>
  <cp:lastModifiedBy>Ann Galloway</cp:lastModifiedBy>
  <cp:revision/>
  <dcterms:created xsi:type="dcterms:W3CDTF">2013-06-28T15:30:00Z</dcterms:created>
  <dcterms:modified xsi:type="dcterms:W3CDTF">2016-04-06T08:19:36Z</dcterms:modified>
</cp:coreProperties>
</file>