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chool Funding Team\SFT\Formula Funding\2024-25\Other\Consultations 2024-25\Schools Block 2024-25\"/>
    </mc:Choice>
  </mc:AlternateContent>
  <xr:revisionPtr revIDLastSave="0" documentId="13_ncr:1_{843D13C0-6F89-4479-B167-966E739B3219}" xr6:coauthVersionLast="47" xr6:coauthVersionMax="47" xr10:uidLastSave="{00000000-0000-0000-0000-000000000000}"/>
  <bookViews>
    <workbookView xWindow="28680" yWindow="-120" windowWidth="19440" windowHeight="15600" xr2:uid="{00000000-000D-0000-FFFF-FFFF00000000}"/>
  </bookViews>
  <sheets>
    <sheet name="Appendix 1c" sheetId="1" r:id="rId1"/>
  </sheets>
  <definedNames>
    <definedName name="_xlnm.Print_Area" localSheetId="0">'Appendix 1c'!$A$1:$O$211</definedName>
    <definedName name="_xlnm.Print_Titles" localSheetId="0">'Appendix 1c'!$4:$5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7" i="1" l="1"/>
  <c r="A211" i="1" l="1"/>
  <c r="E197" i="1" l="1"/>
  <c r="A201" i="1" l="1"/>
  <c r="A208" i="1" s="1"/>
  <c r="A209" i="1" s="1"/>
  <c r="A210" i="1" l="1"/>
  <c r="F4" i="1" l="1"/>
  <c r="O183" i="1" l="1"/>
  <c r="O180" i="1"/>
  <c r="O169" i="1"/>
  <c r="O175" i="1"/>
  <c r="O189" i="1"/>
  <c r="O166" i="1"/>
  <c r="O195" i="1"/>
  <c r="O168" i="1"/>
  <c r="O185" i="1"/>
  <c r="O193" i="1"/>
  <c r="O172" i="1"/>
  <c r="O194" i="1"/>
  <c r="O188" i="1"/>
  <c r="O170" i="1"/>
  <c r="O187" i="1"/>
  <c r="O196" i="1"/>
  <c r="O190" i="1"/>
  <c r="O176" i="1"/>
  <c r="O173" i="1"/>
  <c r="O179" i="1"/>
  <c r="O192" i="1"/>
  <c r="O167" i="1"/>
  <c r="O178" i="1"/>
  <c r="O186" i="1"/>
  <c r="O177" i="1"/>
  <c r="O191" i="1"/>
  <c r="O181" i="1"/>
  <c r="O184" i="1"/>
  <c r="O174" i="1"/>
  <c r="O182" i="1"/>
  <c r="K184" i="1" l="1"/>
  <c r="N184" i="1"/>
  <c r="M184" i="1"/>
  <c r="K175" i="1"/>
  <c r="N175" i="1"/>
  <c r="M175" i="1"/>
  <c r="M181" i="1"/>
  <c r="K181" i="1"/>
  <c r="N181" i="1"/>
  <c r="M173" i="1"/>
  <c r="K173" i="1"/>
  <c r="N173" i="1"/>
  <c r="K172" i="1"/>
  <c r="N172" i="1"/>
  <c r="M172" i="1"/>
  <c r="M169" i="1"/>
  <c r="K169" i="1"/>
  <c r="N169" i="1"/>
  <c r="M193" i="1"/>
  <c r="N193" i="1"/>
  <c r="K193" i="1"/>
  <c r="K180" i="1"/>
  <c r="N180" i="1"/>
  <c r="M180" i="1"/>
  <c r="K179" i="1"/>
  <c r="N179" i="1"/>
  <c r="M179" i="1"/>
  <c r="K190" i="1"/>
  <c r="N190" i="1"/>
  <c r="M190" i="1"/>
  <c r="M185" i="1"/>
  <c r="N185" i="1"/>
  <c r="K185" i="1"/>
  <c r="K183" i="1"/>
  <c r="N183" i="1"/>
  <c r="M183" i="1"/>
  <c r="M177" i="1"/>
  <c r="K177" i="1"/>
  <c r="N177" i="1"/>
  <c r="K186" i="1"/>
  <c r="N186" i="1"/>
  <c r="M186" i="1"/>
  <c r="K196" i="1"/>
  <c r="N196" i="1"/>
  <c r="M196" i="1"/>
  <c r="K168" i="1"/>
  <c r="N168" i="1"/>
  <c r="M168" i="1"/>
  <c r="K194" i="1"/>
  <c r="N194" i="1"/>
  <c r="M194" i="1"/>
  <c r="K178" i="1"/>
  <c r="N178" i="1"/>
  <c r="M178" i="1"/>
  <c r="K187" i="1"/>
  <c r="N187" i="1"/>
  <c r="M187" i="1"/>
  <c r="K195" i="1"/>
  <c r="N195" i="1"/>
  <c r="M195" i="1"/>
  <c r="K176" i="1"/>
  <c r="N176" i="1"/>
  <c r="M176" i="1"/>
  <c r="K182" i="1"/>
  <c r="N182" i="1"/>
  <c r="M182" i="1"/>
  <c r="K167" i="1"/>
  <c r="N167" i="1"/>
  <c r="M167" i="1"/>
  <c r="K170" i="1"/>
  <c r="N170" i="1"/>
  <c r="M170" i="1"/>
  <c r="K166" i="1"/>
  <c r="N166" i="1"/>
  <c r="M166" i="1"/>
  <c r="K191" i="1"/>
  <c r="N191" i="1"/>
  <c r="M191" i="1"/>
  <c r="K174" i="1"/>
  <c r="N174" i="1"/>
  <c r="M174" i="1"/>
  <c r="K192" i="1"/>
  <c r="N192" i="1"/>
  <c r="M192" i="1"/>
  <c r="K188" i="1"/>
  <c r="N188" i="1"/>
  <c r="M188" i="1"/>
  <c r="M189" i="1"/>
  <c r="N189" i="1"/>
  <c r="K189" i="1"/>
  <c r="L176" i="1" l="1"/>
  <c r="L166" i="1"/>
  <c r="L193" i="1"/>
  <c r="L195" i="1"/>
  <c r="L183" i="1"/>
  <c r="L179" i="1"/>
  <c r="L170" i="1"/>
  <c r="L175" i="1"/>
  <c r="L194" i="1"/>
  <c r="L185" i="1"/>
  <c r="L172" i="1"/>
  <c r="L180" i="1"/>
  <c r="L196" i="1"/>
  <c r="L190" i="1"/>
  <c r="L169" i="1"/>
  <c r="L174" i="1"/>
  <c r="L167" i="1"/>
  <c r="L173" i="1"/>
  <c r="L178" i="1"/>
  <c r="L168" i="1"/>
  <c r="L184" i="1"/>
  <c r="L188" i="1"/>
  <c r="L192" i="1"/>
  <c r="L177" i="1"/>
  <c r="L187" i="1"/>
  <c r="L181" i="1"/>
  <c r="L189" i="1"/>
  <c r="L182" i="1"/>
  <c r="L186" i="1"/>
  <c r="L191" i="1"/>
  <c r="O171" i="1"/>
  <c r="N171" i="1" l="1"/>
  <c r="K171" i="1"/>
  <c r="M171" i="1"/>
  <c r="L171" i="1" l="1"/>
  <c r="O8" i="1" l="1"/>
  <c r="O9" i="1"/>
  <c r="L8" i="1" l="1"/>
  <c r="K8" i="1"/>
  <c r="N8" i="1"/>
  <c r="M8" i="1"/>
  <c r="N9" i="1"/>
  <c r="M9" i="1"/>
  <c r="K9" i="1"/>
  <c r="L9" i="1"/>
  <c r="O6" i="1"/>
  <c r="O7" i="1"/>
  <c r="L6" i="1" l="1"/>
  <c r="N6" i="1"/>
  <c r="M6" i="1"/>
  <c r="K6" i="1"/>
  <c r="L7" i="1"/>
  <c r="N7" i="1"/>
  <c r="M7" i="1"/>
  <c r="K7" i="1"/>
  <c r="O11" i="1" l="1"/>
  <c r="O10" i="1"/>
  <c r="O41" i="1"/>
  <c r="O43" i="1"/>
  <c r="O137" i="1"/>
  <c r="O83" i="1"/>
  <c r="O81" i="1"/>
  <c r="O54" i="1"/>
  <c r="O110" i="1"/>
  <c r="O63" i="1"/>
  <c r="O144" i="1"/>
  <c r="O31" i="1"/>
  <c r="O23" i="1"/>
  <c r="O21" i="1"/>
  <c r="O16" i="1"/>
  <c r="O162" i="1"/>
  <c r="O150" i="1"/>
  <c r="O78" i="1"/>
  <c r="O69" i="1"/>
  <c r="O122" i="1"/>
  <c r="O145" i="1"/>
  <c r="O25" i="1"/>
  <c r="O28" i="1"/>
  <c r="O131" i="1"/>
  <c r="O108" i="1"/>
  <c r="O48" i="1"/>
  <c r="O52" i="1"/>
  <c r="O18" i="1"/>
  <c r="O33" i="1"/>
  <c r="O37" i="1"/>
  <c r="O73" i="1"/>
  <c r="O107" i="1"/>
  <c r="O129" i="1"/>
  <c r="O30" i="1"/>
  <c r="O40" i="1"/>
  <c r="O56" i="1"/>
  <c r="O65" i="1"/>
  <c r="O134" i="1"/>
  <c r="O128" i="1"/>
  <c r="O158" i="1"/>
  <c r="O141" i="1"/>
  <c r="O135" i="1"/>
  <c r="O22" i="1"/>
  <c r="O149" i="1"/>
  <c r="O94" i="1"/>
  <c r="O19" i="1"/>
  <c r="O104" i="1"/>
  <c r="O164" i="1"/>
  <c r="O112" i="1"/>
  <c r="O159" i="1"/>
  <c r="O85" i="1"/>
  <c r="O98" i="1"/>
  <c r="O155" i="1"/>
  <c r="O72" i="1"/>
  <c r="O76" i="1"/>
  <c r="O115" i="1"/>
  <c r="O68" i="1"/>
  <c r="O80" i="1"/>
  <c r="O14" i="1"/>
  <c r="O42" i="1"/>
  <c r="O99" i="1"/>
  <c r="O84" i="1"/>
  <c r="O139" i="1"/>
  <c r="O36" i="1"/>
  <c r="O136" i="1"/>
  <c r="O12" i="1"/>
  <c r="O156" i="1"/>
  <c r="O154" i="1"/>
  <c r="O121" i="1"/>
  <c r="O96" i="1"/>
  <c r="O47" i="1"/>
  <c r="O34" i="1"/>
  <c r="O163" i="1"/>
  <c r="O151" i="1"/>
  <c r="O103" i="1"/>
  <c r="O130" i="1"/>
  <c r="O105" i="1"/>
  <c r="O20" i="1"/>
  <c r="O160" i="1"/>
  <c r="O44" i="1"/>
  <c r="O82" i="1"/>
  <c r="O133" i="1"/>
  <c r="O106" i="1"/>
  <c r="O46" i="1"/>
  <c r="O67" i="1"/>
  <c r="O132" i="1"/>
  <c r="O87" i="1"/>
  <c r="O116" i="1"/>
  <c r="O127" i="1"/>
  <c r="O57" i="1"/>
  <c r="O58" i="1"/>
  <c r="O86" i="1"/>
  <c r="O102" i="1"/>
  <c r="O75" i="1"/>
  <c r="O93" i="1"/>
  <c r="O70" i="1"/>
  <c r="O125" i="1"/>
  <c r="O146" i="1"/>
  <c r="O126" i="1"/>
  <c r="O60" i="1"/>
  <c r="O74" i="1"/>
  <c r="O39" i="1"/>
  <c r="O109" i="1"/>
  <c r="O24" i="1"/>
  <c r="O35" i="1"/>
  <c r="O59" i="1"/>
  <c r="O77" i="1"/>
  <c r="O117" i="1"/>
  <c r="O64" i="1"/>
  <c r="O95" i="1"/>
  <c r="O13" i="1"/>
  <c r="O50" i="1"/>
  <c r="O88" i="1"/>
  <c r="O143" i="1"/>
  <c r="O49" i="1"/>
  <c r="O32" i="1"/>
  <c r="O120" i="1"/>
  <c r="O111" i="1"/>
  <c r="O90" i="1"/>
  <c r="O26" i="1"/>
  <c r="O113" i="1"/>
  <c r="O71" i="1"/>
  <c r="O153" i="1"/>
  <c r="O165" i="1"/>
  <c r="O15" i="1"/>
  <c r="O97" i="1"/>
  <c r="O79" i="1"/>
  <c r="O53" i="1"/>
  <c r="O17" i="1"/>
  <c r="O62" i="1"/>
  <c r="O55" i="1"/>
  <c r="O29" i="1"/>
  <c r="O124" i="1"/>
  <c r="O138" i="1"/>
  <c r="O27" i="1"/>
  <c r="O148" i="1"/>
  <c r="O161" i="1"/>
  <c r="O157" i="1"/>
  <c r="O51" i="1"/>
  <c r="O61" i="1"/>
  <c r="O100" i="1"/>
  <c r="O101" i="1"/>
  <c r="O118" i="1"/>
  <c r="O45" i="1"/>
  <c r="O91" i="1"/>
  <c r="O140" i="1"/>
  <c r="O142" i="1"/>
  <c r="O38" i="1"/>
  <c r="O114" i="1"/>
  <c r="O119" i="1"/>
  <c r="O92" i="1"/>
  <c r="O123" i="1"/>
  <c r="O89" i="1"/>
  <c r="O152" i="1"/>
  <c r="O66" i="1"/>
  <c r="K100" i="1" l="1"/>
  <c r="N100" i="1"/>
  <c r="M100" i="1"/>
  <c r="K74" i="1"/>
  <c r="N74" i="1"/>
  <c r="M74" i="1"/>
  <c r="K134" i="1"/>
  <c r="N134" i="1"/>
  <c r="M134" i="1"/>
  <c r="N25" i="1"/>
  <c r="M25" i="1"/>
  <c r="K25" i="1"/>
  <c r="K83" i="1"/>
  <c r="N83" i="1"/>
  <c r="M83" i="1"/>
  <c r="K38" i="1"/>
  <c r="N38" i="1"/>
  <c r="M38" i="1"/>
  <c r="N61" i="1"/>
  <c r="M61" i="1"/>
  <c r="K61" i="1"/>
  <c r="N29" i="1"/>
  <c r="M29" i="1"/>
  <c r="K29" i="1"/>
  <c r="N165" i="1"/>
  <c r="M165" i="1"/>
  <c r="K165" i="1"/>
  <c r="K32" i="1"/>
  <c r="N32" i="1"/>
  <c r="M32" i="1"/>
  <c r="N117" i="1"/>
  <c r="M117" i="1"/>
  <c r="K117" i="1"/>
  <c r="K60" i="1"/>
  <c r="N60" i="1"/>
  <c r="M60" i="1"/>
  <c r="K86" i="1"/>
  <c r="N86" i="1"/>
  <c r="M86" i="1"/>
  <c r="K46" i="1"/>
  <c r="N46" i="1"/>
  <c r="M46" i="1"/>
  <c r="K130" i="1"/>
  <c r="N130" i="1"/>
  <c r="M130" i="1"/>
  <c r="K154" i="1"/>
  <c r="N154" i="1"/>
  <c r="M154" i="1"/>
  <c r="N42" i="1"/>
  <c r="M42" i="1"/>
  <c r="K42" i="1"/>
  <c r="K98" i="1"/>
  <c r="N98" i="1"/>
  <c r="M98" i="1"/>
  <c r="K94" i="1"/>
  <c r="N94" i="1"/>
  <c r="M94" i="1"/>
  <c r="N65" i="1"/>
  <c r="M65" i="1"/>
  <c r="K65" i="1"/>
  <c r="N33" i="1"/>
  <c r="M33" i="1"/>
  <c r="K33" i="1"/>
  <c r="N145" i="1"/>
  <c r="M145" i="1"/>
  <c r="K145" i="1"/>
  <c r="N23" i="1"/>
  <c r="M23" i="1"/>
  <c r="K23" i="1"/>
  <c r="N137" i="1"/>
  <c r="M137" i="1"/>
  <c r="K137" i="1"/>
  <c r="K64" i="1"/>
  <c r="N64" i="1"/>
  <c r="M64" i="1"/>
  <c r="K155" i="1"/>
  <c r="N155" i="1"/>
  <c r="M155" i="1"/>
  <c r="N21" i="1"/>
  <c r="M21" i="1"/>
  <c r="K21" i="1"/>
  <c r="K66" i="1"/>
  <c r="N66" i="1"/>
  <c r="M66" i="1"/>
  <c r="K142" i="1"/>
  <c r="N142" i="1"/>
  <c r="M142" i="1"/>
  <c r="K51" i="1"/>
  <c r="N51" i="1"/>
  <c r="M51" i="1"/>
  <c r="K55" i="1"/>
  <c r="N55" i="1"/>
  <c r="M55" i="1"/>
  <c r="N153" i="1"/>
  <c r="M153" i="1"/>
  <c r="K153" i="1"/>
  <c r="N49" i="1"/>
  <c r="M49" i="1"/>
  <c r="K49" i="1"/>
  <c r="N77" i="1"/>
  <c r="M77" i="1"/>
  <c r="K77" i="1"/>
  <c r="K126" i="1"/>
  <c r="N126" i="1"/>
  <c r="M126" i="1"/>
  <c r="K58" i="1"/>
  <c r="N58" i="1"/>
  <c r="M58" i="1"/>
  <c r="K106" i="1"/>
  <c r="N106" i="1"/>
  <c r="M106" i="1"/>
  <c r="K103" i="1"/>
  <c r="N103" i="1"/>
  <c r="M103" i="1"/>
  <c r="K156" i="1"/>
  <c r="N156" i="1"/>
  <c r="M156" i="1"/>
  <c r="N14" i="1"/>
  <c r="K14" i="1"/>
  <c r="M14" i="1"/>
  <c r="N85" i="1"/>
  <c r="M85" i="1"/>
  <c r="K85" i="1"/>
  <c r="N149" i="1"/>
  <c r="M149" i="1"/>
  <c r="K149" i="1"/>
  <c r="K56" i="1"/>
  <c r="N56" i="1"/>
  <c r="M56" i="1"/>
  <c r="N18" i="1"/>
  <c r="M18" i="1"/>
  <c r="K18" i="1"/>
  <c r="K122" i="1"/>
  <c r="N122" i="1"/>
  <c r="M122" i="1"/>
  <c r="N31" i="1"/>
  <c r="M31" i="1"/>
  <c r="K31" i="1"/>
  <c r="K43" i="1"/>
  <c r="N43" i="1"/>
  <c r="M43" i="1"/>
  <c r="K120" i="1"/>
  <c r="N120" i="1"/>
  <c r="M120" i="1"/>
  <c r="K99" i="1"/>
  <c r="N99" i="1"/>
  <c r="M99" i="1"/>
  <c r="K152" i="1"/>
  <c r="N152" i="1"/>
  <c r="M152" i="1"/>
  <c r="K140" i="1"/>
  <c r="N140" i="1"/>
  <c r="M140" i="1"/>
  <c r="N157" i="1"/>
  <c r="M157" i="1"/>
  <c r="K157" i="1"/>
  <c r="K62" i="1"/>
  <c r="N62" i="1"/>
  <c r="M62" i="1"/>
  <c r="K71" i="1"/>
  <c r="N71" i="1"/>
  <c r="M71" i="1"/>
  <c r="K143" i="1"/>
  <c r="N143" i="1"/>
  <c r="M143" i="1"/>
  <c r="K59" i="1"/>
  <c r="N59" i="1"/>
  <c r="M59" i="1"/>
  <c r="K146" i="1"/>
  <c r="N146" i="1"/>
  <c r="M146" i="1"/>
  <c r="N57" i="1"/>
  <c r="M57" i="1"/>
  <c r="K57" i="1"/>
  <c r="N133" i="1"/>
  <c r="M133" i="1"/>
  <c r="K133" i="1"/>
  <c r="K151" i="1"/>
  <c r="N151" i="1"/>
  <c r="M151" i="1"/>
  <c r="K12" i="1"/>
  <c r="N12" i="1"/>
  <c r="M12" i="1"/>
  <c r="K80" i="1"/>
  <c r="N80" i="1"/>
  <c r="M80" i="1"/>
  <c r="K159" i="1"/>
  <c r="N159" i="1"/>
  <c r="M159" i="1"/>
  <c r="N22" i="1"/>
  <c r="M22" i="1"/>
  <c r="K22" i="1"/>
  <c r="K40" i="1"/>
  <c r="N40" i="1"/>
  <c r="M40" i="1"/>
  <c r="K52" i="1"/>
  <c r="N52" i="1"/>
  <c r="M52" i="1"/>
  <c r="N69" i="1"/>
  <c r="M69" i="1"/>
  <c r="K69" i="1"/>
  <c r="K144" i="1"/>
  <c r="N144" i="1"/>
  <c r="M144" i="1"/>
  <c r="N15" i="1"/>
  <c r="M15" i="1"/>
  <c r="K15" i="1"/>
  <c r="N121" i="1"/>
  <c r="M121" i="1"/>
  <c r="K121" i="1"/>
  <c r="N37" i="1"/>
  <c r="M37" i="1"/>
  <c r="K37" i="1"/>
  <c r="N89" i="1"/>
  <c r="M89" i="1"/>
  <c r="K89" i="1"/>
  <c r="K91" i="1"/>
  <c r="N91" i="1"/>
  <c r="M91" i="1"/>
  <c r="N161" i="1"/>
  <c r="M161" i="1"/>
  <c r="K161" i="1"/>
  <c r="N17" i="1"/>
  <c r="M17" i="1"/>
  <c r="K17" i="1"/>
  <c r="N113" i="1"/>
  <c r="M113" i="1"/>
  <c r="K113" i="1"/>
  <c r="K88" i="1"/>
  <c r="N88" i="1"/>
  <c r="M88" i="1"/>
  <c r="N35" i="1"/>
  <c r="M35" i="1"/>
  <c r="K35" i="1"/>
  <c r="N125" i="1"/>
  <c r="M125" i="1"/>
  <c r="K125" i="1"/>
  <c r="K127" i="1"/>
  <c r="N127" i="1"/>
  <c r="M127" i="1"/>
  <c r="K82" i="1"/>
  <c r="N82" i="1"/>
  <c r="M82" i="1"/>
  <c r="K163" i="1"/>
  <c r="N163" i="1"/>
  <c r="M163" i="1"/>
  <c r="K136" i="1"/>
  <c r="N136" i="1"/>
  <c r="M136" i="1"/>
  <c r="K68" i="1"/>
  <c r="N68" i="1"/>
  <c r="M68" i="1"/>
  <c r="K112" i="1"/>
  <c r="N112" i="1"/>
  <c r="M112" i="1"/>
  <c r="K135" i="1"/>
  <c r="N135" i="1"/>
  <c r="M135" i="1"/>
  <c r="N30" i="1"/>
  <c r="K30" i="1"/>
  <c r="M30" i="1"/>
  <c r="K48" i="1"/>
  <c r="N48" i="1"/>
  <c r="M48" i="1"/>
  <c r="K78" i="1"/>
  <c r="N78" i="1"/>
  <c r="M78" i="1"/>
  <c r="K63" i="1"/>
  <c r="N63" i="1"/>
  <c r="M63" i="1"/>
  <c r="K114" i="1"/>
  <c r="N114" i="1"/>
  <c r="M114" i="1"/>
  <c r="N105" i="1"/>
  <c r="M105" i="1"/>
  <c r="K105" i="1"/>
  <c r="N19" i="1"/>
  <c r="M19" i="1"/>
  <c r="K19" i="1"/>
  <c r="K123" i="1"/>
  <c r="N123" i="1"/>
  <c r="M123" i="1"/>
  <c r="N45" i="1"/>
  <c r="M45" i="1"/>
  <c r="K45" i="1"/>
  <c r="K148" i="1"/>
  <c r="N148" i="1"/>
  <c r="M148" i="1"/>
  <c r="N53" i="1"/>
  <c r="M53" i="1"/>
  <c r="K53" i="1"/>
  <c r="N26" i="1"/>
  <c r="M26" i="1"/>
  <c r="K26" i="1"/>
  <c r="K50" i="1"/>
  <c r="N50" i="1"/>
  <c r="M50" i="1"/>
  <c r="K24" i="1"/>
  <c r="N24" i="1"/>
  <c r="M24" i="1"/>
  <c r="K70" i="1"/>
  <c r="N70" i="1"/>
  <c r="M70" i="1"/>
  <c r="K116" i="1"/>
  <c r="N116" i="1"/>
  <c r="M116" i="1"/>
  <c r="K44" i="1"/>
  <c r="N44" i="1"/>
  <c r="M44" i="1"/>
  <c r="N34" i="1"/>
  <c r="K34" i="1"/>
  <c r="M34" i="1"/>
  <c r="K36" i="1"/>
  <c r="N36" i="1"/>
  <c r="M36" i="1"/>
  <c r="K115" i="1"/>
  <c r="N115" i="1"/>
  <c r="M115" i="1"/>
  <c r="K164" i="1"/>
  <c r="N164" i="1"/>
  <c r="M164" i="1"/>
  <c r="N141" i="1"/>
  <c r="M141" i="1"/>
  <c r="K141" i="1"/>
  <c r="N129" i="1"/>
  <c r="M129" i="1"/>
  <c r="K129" i="1"/>
  <c r="K108" i="1"/>
  <c r="N108" i="1"/>
  <c r="M108" i="1"/>
  <c r="K150" i="1"/>
  <c r="N150" i="1"/>
  <c r="M150" i="1"/>
  <c r="K110" i="1"/>
  <c r="N110" i="1"/>
  <c r="M110" i="1"/>
  <c r="N41" i="1"/>
  <c r="M41" i="1"/>
  <c r="K41" i="1"/>
  <c r="K124" i="1"/>
  <c r="N124" i="1"/>
  <c r="M124" i="1"/>
  <c r="K67" i="1"/>
  <c r="N67" i="1"/>
  <c r="M67" i="1"/>
  <c r="K118" i="1"/>
  <c r="N118" i="1"/>
  <c r="M118" i="1"/>
  <c r="N27" i="1"/>
  <c r="M27" i="1"/>
  <c r="K27" i="1"/>
  <c r="K79" i="1"/>
  <c r="N79" i="1"/>
  <c r="M79" i="1"/>
  <c r="K90" i="1"/>
  <c r="N90" i="1"/>
  <c r="M90" i="1"/>
  <c r="N13" i="1"/>
  <c r="M13" i="1"/>
  <c r="K13" i="1"/>
  <c r="N109" i="1"/>
  <c r="M109" i="1"/>
  <c r="K109" i="1"/>
  <c r="N93" i="1"/>
  <c r="M93" i="1"/>
  <c r="K93" i="1"/>
  <c r="K87" i="1"/>
  <c r="N87" i="1"/>
  <c r="M87" i="1"/>
  <c r="K160" i="1"/>
  <c r="N160" i="1"/>
  <c r="M160" i="1"/>
  <c r="K47" i="1"/>
  <c r="N47" i="1"/>
  <c r="M47" i="1"/>
  <c r="K139" i="1"/>
  <c r="N139" i="1"/>
  <c r="M139" i="1"/>
  <c r="K76" i="1"/>
  <c r="N76" i="1"/>
  <c r="M76" i="1"/>
  <c r="K104" i="1"/>
  <c r="N104" i="1"/>
  <c r="M104" i="1"/>
  <c r="K158" i="1"/>
  <c r="N158" i="1"/>
  <c r="M158" i="1"/>
  <c r="K107" i="1"/>
  <c r="N107" i="1"/>
  <c r="M107" i="1"/>
  <c r="K131" i="1"/>
  <c r="N131" i="1"/>
  <c r="M131" i="1"/>
  <c r="K162" i="1"/>
  <c r="N162" i="1"/>
  <c r="M162" i="1"/>
  <c r="K54" i="1"/>
  <c r="N54" i="1"/>
  <c r="M54" i="1"/>
  <c r="N10" i="1"/>
  <c r="M10" i="1"/>
  <c r="K10" i="1"/>
  <c r="K102" i="1"/>
  <c r="N102" i="1"/>
  <c r="M102" i="1"/>
  <c r="K92" i="1"/>
  <c r="N92" i="1"/>
  <c r="M92" i="1"/>
  <c r="K119" i="1"/>
  <c r="N119" i="1"/>
  <c r="M119" i="1"/>
  <c r="N101" i="1"/>
  <c r="M101" i="1"/>
  <c r="K101" i="1"/>
  <c r="K138" i="1"/>
  <c r="N138" i="1"/>
  <c r="M138" i="1"/>
  <c r="N97" i="1"/>
  <c r="M97" i="1"/>
  <c r="K97" i="1"/>
  <c r="K111" i="1"/>
  <c r="N111" i="1"/>
  <c r="M111" i="1"/>
  <c r="K95" i="1"/>
  <c r="N95" i="1"/>
  <c r="M95" i="1"/>
  <c r="N39" i="1"/>
  <c r="M39" i="1"/>
  <c r="K39" i="1"/>
  <c r="K75" i="1"/>
  <c r="N75" i="1"/>
  <c r="M75" i="1"/>
  <c r="K132" i="1"/>
  <c r="N132" i="1"/>
  <c r="M132" i="1"/>
  <c r="K20" i="1"/>
  <c r="N20" i="1"/>
  <c r="M20" i="1"/>
  <c r="K96" i="1"/>
  <c r="N96" i="1"/>
  <c r="M96" i="1"/>
  <c r="K84" i="1"/>
  <c r="N84" i="1"/>
  <c r="M84" i="1"/>
  <c r="K72" i="1"/>
  <c r="N72" i="1"/>
  <c r="M72" i="1"/>
  <c r="K128" i="1"/>
  <c r="N128" i="1"/>
  <c r="M128" i="1"/>
  <c r="N73" i="1"/>
  <c r="M73" i="1"/>
  <c r="K73" i="1"/>
  <c r="K28" i="1"/>
  <c r="N28" i="1"/>
  <c r="M28" i="1"/>
  <c r="K16" i="1"/>
  <c r="N16" i="1"/>
  <c r="M16" i="1"/>
  <c r="N81" i="1"/>
  <c r="M81" i="1"/>
  <c r="K81" i="1"/>
  <c r="N11" i="1"/>
  <c r="M11" i="1"/>
  <c r="K11" i="1"/>
  <c r="O147" i="1"/>
  <c r="L142" i="1" l="1"/>
  <c r="L98" i="1"/>
  <c r="L10" i="1"/>
  <c r="L67" i="1"/>
  <c r="L114" i="1"/>
  <c r="L33" i="1"/>
  <c r="L123" i="1"/>
  <c r="L132" i="1"/>
  <c r="L79" i="1"/>
  <c r="L161" i="1"/>
  <c r="L56" i="1"/>
  <c r="L126" i="1"/>
  <c r="L22" i="1"/>
  <c r="L137" i="1"/>
  <c r="L154" i="1"/>
  <c r="L29" i="1"/>
  <c r="L134" i="1"/>
  <c r="L74" i="1"/>
  <c r="L144" i="1"/>
  <c r="L81" i="1"/>
  <c r="L84" i="1"/>
  <c r="L97" i="1"/>
  <c r="L158" i="1"/>
  <c r="L109" i="1"/>
  <c r="L57" i="1"/>
  <c r="L150" i="1"/>
  <c r="L44" i="1"/>
  <c r="L69" i="1"/>
  <c r="L112" i="1"/>
  <c r="L88" i="1"/>
  <c r="L143" i="1"/>
  <c r="L122" i="1"/>
  <c r="L86" i="1"/>
  <c r="L92" i="1"/>
  <c r="L141" i="1"/>
  <c r="L24" i="1"/>
  <c r="L63" i="1"/>
  <c r="L163" i="1"/>
  <c r="L31" i="1"/>
  <c r="L103" i="1"/>
  <c r="L51" i="1"/>
  <c r="L94" i="1"/>
  <c r="L117" i="1"/>
  <c r="L152" i="1"/>
  <c r="L21" i="1"/>
  <c r="L105" i="1"/>
  <c r="L100" i="1"/>
  <c r="K147" i="1"/>
  <c r="N147" i="1"/>
  <c r="M147" i="1"/>
  <c r="L39" i="1"/>
  <c r="L157" i="1"/>
  <c r="L162" i="1"/>
  <c r="L160" i="1"/>
  <c r="L118" i="1"/>
  <c r="L115" i="1"/>
  <c r="L26" i="1"/>
  <c r="L48" i="1"/>
  <c r="L127" i="1"/>
  <c r="L89" i="1"/>
  <c r="L99" i="1"/>
  <c r="L139" i="1"/>
  <c r="L85" i="1"/>
  <c r="L49" i="1"/>
  <c r="L140" i="1"/>
  <c r="L145" i="1"/>
  <c r="L46" i="1"/>
  <c r="L38" i="1"/>
  <c r="L155" i="1"/>
  <c r="L120" i="1"/>
  <c r="L62" i="1"/>
  <c r="L28" i="1"/>
  <c r="L20" i="1"/>
  <c r="L101" i="1"/>
  <c r="L76" i="1"/>
  <c r="L90" i="1"/>
  <c r="L129" i="1"/>
  <c r="L70" i="1"/>
  <c r="L146" i="1"/>
  <c r="L136" i="1"/>
  <c r="L17" i="1"/>
  <c r="L11" i="1"/>
  <c r="L106" i="1"/>
  <c r="L32" i="1"/>
  <c r="L95" i="1"/>
  <c r="L153" i="1"/>
  <c r="L73" i="1"/>
  <c r="L41" i="1"/>
  <c r="L18" i="1"/>
  <c r="L58" i="1"/>
  <c r="L66" i="1"/>
  <c r="L42" i="1"/>
  <c r="L165" i="1"/>
  <c r="L37" i="1"/>
  <c r="L102" i="1"/>
  <c r="L119" i="1"/>
  <c r="L72" i="1"/>
  <c r="L111" i="1"/>
  <c r="L107" i="1"/>
  <c r="L93" i="1"/>
  <c r="L40" i="1"/>
  <c r="L110" i="1"/>
  <c r="L34" i="1"/>
  <c r="L148" i="1"/>
  <c r="L135" i="1"/>
  <c r="L35" i="1"/>
  <c r="L80" i="1"/>
  <c r="L14" i="1"/>
  <c r="L43" i="1"/>
  <c r="L156" i="1"/>
  <c r="L55" i="1"/>
  <c r="L65" i="1"/>
  <c r="L60" i="1"/>
  <c r="L151" i="1"/>
  <c r="L83" i="1"/>
  <c r="L121" i="1"/>
  <c r="L124" i="1"/>
  <c r="L128" i="1"/>
  <c r="L75" i="1"/>
  <c r="L159" i="1"/>
  <c r="L54" i="1"/>
  <c r="L47" i="1"/>
  <c r="L27" i="1"/>
  <c r="L164" i="1"/>
  <c r="L50" i="1"/>
  <c r="L78" i="1"/>
  <c r="L82" i="1"/>
  <c r="L91" i="1"/>
  <c r="I197" i="1"/>
  <c r="L25" i="1"/>
  <c r="L15" i="1"/>
  <c r="L149" i="1"/>
  <c r="L77" i="1"/>
  <c r="L133" i="1"/>
  <c r="L23" i="1"/>
  <c r="L130" i="1"/>
  <c r="L61" i="1"/>
  <c r="L19" i="1"/>
  <c r="L64" i="1"/>
  <c r="L59" i="1"/>
  <c r="L16" i="1"/>
  <c r="L96" i="1"/>
  <c r="L138" i="1"/>
  <c r="L104" i="1"/>
  <c r="L13" i="1"/>
  <c r="L71" i="1"/>
  <c r="L108" i="1"/>
  <c r="L116" i="1"/>
  <c r="L12" i="1"/>
  <c r="L68" i="1"/>
  <c r="L113" i="1"/>
  <c r="K197" i="1"/>
  <c r="L131" i="1"/>
  <c r="L87" i="1"/>
  <c r="L45" i="1"/>
  <c r="L36" i="1"/>
  <c r="L53" i="1"/>
  <c r="L30" i="1"/>
  <c r="L125" i="1"/>
  <c r="L52" i="1"/>
  <c r="L147" i="1" l="1"/>
</calcChain>
</file>

<file path=xl/sharedStrings.xml><?xml version="1.0" encoding="utf-8"?>
<sst xmlns="http://schemas.openxmlformats.org/spreadsheetml/2006/main" count="515" uniqueCount="327">
  <si>
    <t>Phase</t>
  </si>
  <si>
    <t>DfE</t>
  </si>
  <si>
    <t>SAP</t>
  </si>
  <si>
    <t>School</t>
  </si>
  <si>
    <t>All Through</t>
  </si>
  <si>
    <t>Appleton Academy</t>
  </si>
  <si>
    <t>Bradford Academy</t>
  </si>
  <si>
    <t>Bradford Girls Grammar (Free School)</t>
  </si>
  <si>
    <t>Dixons Allerton Academy</t>
  </si>
  <si>
    <t>Primary</t>
  </si>
  <si>
    <t>RBHX</t>
  </si>
  <si>
    <t>Addingham Primary School</t>
  </si>
  <si>
    <t>RBGL</t>
  </si>
  <si>
    <t>All Saints' CE Primary School (Bradford)</t>
  </si>
  <si>
    <t>RBFB</t>
  </si>
  <si>
    <t>All Saints' CE Primary School (Ilkley)</t>
  </si>
  <si>
    <t>RBIC</t>
  </si>
  <si>
    <t>Ashlands Primary School</t>
  </si>
  <si>
    <t>Atlas School</t>
  </si>
  <si>
    <t>RBEO</t>
  </si>
  <si>
    <t>Baildon CE Primary School</t>
  </si>
  <si>
    <t>RBKO</t>
  </si>
  <si>
    <t>Bankfoot Primary School</t>
  </si>
  <si>
    <t>Barkerend Primary Leadership Academy</t>
  </si>
  <si>
    <t>Beckfoot Allerton Primary Academy</t>
  </si>
  <si>
    <t>Beckfoot Heaton Primary Academy</t>
  </si>
  <si>
    <t>Beckfoot Priestthorpe Primary School</t>
  </si>
  <si>
    <t>RBGR</t>
  </si>
  <si>
    <t>Ben Rhydding Primary School</t>
  </si>
  <si>
    <t>RBFX</t>
  </si>
  <si>
    <t>Blakehill Primary School</t>
  </si>
  <si>
    <t>RBKU</t>
  </si>
  <si>
    <t>Bowling Park Primary School</t>
  </si>
  <si>
    <t>RBHR</t>
  </si>
  <si>
    <t>Brackenhill Primary School</t>
  </si>
  <si>
    <t>RBIF</t>
  </si>
  <si>
    <t>Burley &amp; Woodhead CE Primary School</t>
  </si>
  <si>
    <t>RBFP</t>
  </si>
  <si>
    <t>Burley Oaks Primary School</t>
  </si>
  <si>
    <t>Byron Primary Academy</t>
  </si>
  <si>
    <t>RBHL</t>
  </si>
  <si>
    <t>Carrwood Primary School</t>
  </si>
  <si>
    <t>RBJG</t>
  </si>
  <si>
    <t>Cavendish Primary School</t>
  </si>
  <si>
    <t>Christ Church Primary Academy</t>
  </si>
  <si>
    <t>Clayton St John's CE Primary Academy</t>
  </si>
  <si>
    <t>RBGA</t>
  </si>
  <si>
    <t>Clayton Village Primary School</t>
  </si>
  <si>
    <t>RBGN</t>
  </si>
  <si>
    <t>Cottingley Village Primary School</t>
  </si>
  <si>
    <t>RBHM</t>
  </si>
  <si>
    <t>Crossflatts Primary School</t>
  </si>
  <si>
    <t>RBDO</t>
  </si>
  <si>
    <t>Crossley Hall Primary School</t>
  </si>
  <si>
    <t>RBEA</t>
  </si>
  <si>
    <t>Dixons Manningham Primary Academy</t>
  </si>
  <si>
    <t>Dixons Marchbank Academy</t>
  </si>
  <si>
    <t>Dixons Music Primary</t>
  </si>
  <si>
    <t>East Morton CE Primary Academy</t>
  </si>
  <si>
    <t>RBHB</t>
  </si>
  <si>
    <t>Eastburn Junior and Infant School</t>
  </si>
  <si>
    <t>RBDF</t>
  </si>
  <si>
    <t>RBJY</t>
  </si>
  <si>
    <t>Eldwick Primary School</t>
  </si>
  <si>
    <t>RBGB</t>
  </si>
  <si>
    <t>Fagley Primary School</t>
  </si>
  <si>
    <t>RBFN</t>
  </si>
  <si>
    <t>Farfield Primary</t>
  </si>
  <si>
    <t>Farnham Primary Academy</t>
  </si>
  <si>
    <t>RBCU</t>
  </si>
  <si>
    <t>Feversham Primary Academy</t>
  </si>
  <si>
    <t>RBFY</t>
  </si>
  <si>
    <t>Foxhill Primary School</t>
  </si>
  <si>
    <t>RBCY</t>
  </si>
  <si>
    <t>Frizinghall Primary School</t>
  </si>
  <si>
    <t>RBKF</t>
  </si>
  <si>
    <t>Girlington Primary School</t>
  </si>
  <si>
    <t>RBKC</t>
  </si>
  <si>
    <t>Glenaire Primary School</t>
  </si>
  <si>
    <t>RBKG</t>
  </si>
  <si>
    <t>Greengates Primary School</t>
  </si>
  <si>
    <t>RBEQ</t>
  </si>
  <si>
    <t>Grove House Primary School</t>
  </si>
  <si>
    <t>Harden Primary Academy</t>
  </si>
  <si>
    <t>Haworth Primary Academy</t>
  </si>
  <si>
    <t>RBHG</t>
  </si>
  <si>
    <t>Heaton St Barnabas' CE Primary School</t>
  </si>
  <si>
    <t>RBHJ</t>
  </si>
  <si>
    <t>High Crags Primary Leadership Academy</t>
  </si>
  <si>
    <t>RBFU</t>
  </si>
  <si>
    <t>Hill Top CE Primary School</t>
  </si>
  <si>
    <t>Hollingwood Primary Academy</t>
  </si>
  <si>
    <t>Holybrook Primary Academy</t>
  </si>
  <si>
    <t>RBDE</t>
  </si>
  <si>
    <t>RDQZ</t>
  </si>
  <si>
    <t>Home Farm Primary School</t>
  </si>
  <si>
    <t>RBGF</t>
  </si>
  <si>
    <t>Hoyle Court Primary School</t>
  </si>
  <si>
    <t>RBDY</t>
  </si>
  <si>
    <t>Idle CE Primary School</t>
  </si>
  <si>
    <t>RBGX</t>
  </si>
  <si>
    <t>Ingrow Primary School</t>
  </si>
  <si>
    <t>Iqra Primary Academy</t>
  </si>
  <si>
    <t>RBDI</t>
  </si>
  <si>
    <t>Keelham Primary School</t>
  </si>
  <si>
    <t>RBDB</t>
  </si>
  <si>
    <t>Keighley St Andrew's CE Primary School</t>
  </si>
  <si>
    <t>RBHF</t>
  </si>
  <si>
    <t>Killinghall Primary School</t>
  </si>
  <si>
    <t>RBEE</t>
  </si>
  <si>
    <t>Knowleswood Primary School</t>
  </si>
  <si>
    <t>Lapage Primary School and Nursery</t>
  </si>
  <si>
    <t>Laycock Primary Academy</t>
  </si>
  <si>
    <t>Lees Primary Academy</t>
  </si>
  <si>
    <t>RBHZ</t>
  </si>
  <si>
    <t>Ley Top Primary School</t>
  </si>
  <si>
    <t>RBET</t>
  </si>
  <si>
    <t>Lidget Green Primary School</t>
  </si>
  <si>
    <t>Lilycroft Primary School</t>
  </si>
  <si>
    <t>RBJE</t>
  </si>
  <si>
    <t>RBIZ</t>
  </si>
  <si>
    <t>Long Lee Primary School</t>
  </si>
  <si>
    <t>RBKE</t>
  </si>
  <si>
    <t>Low Ash Primary School</t>
  </si>
  <si>
    <t>RBKJ</t>
  </si>
  <si>
    <t>Low Moor CE Primary School</t>
  </si>
  <si>
    <t>RBEB</t>
  </si>
  <si>
    <t>Lower Fields Primary School</t>
  </si>
  <si>
    <t>Margaret McMillan Primary School</t>
  </si>
  <si>
    <t>RBHN</t>
  </si>
  <si>
    <t>Marshfield Primary School</t>
  </si>
  <si>
    <t>RBDX</t>
  </si>
  <si>
    <t>Menston Primary School</t>
  </si>
  <si>
    <t>Merlin Top Primary Academy</t>
  </si>
  <si>
    <t>RBGE</t>
  </si>
  <si>
    <t>Miriam Lord Community Primary School</t>
  </si>
  <si>
    <t>RBDK</t>
  </si>
  <si>
    <t>Myrtle Park Primary School</t>
  </si>
  <si>
    <t>RBJS</t>
  </si>
  <si>
    <t>RBES</t>
  </si>
  <si>
    <t>Newby Primary School</t>
  </si>
  <si>
    <t>RBEC</t>
  </si>
  <si>
    <t>Newhall Park Primary School</t>
  </si>
  <si>
    <t>Oakworth Primary Academy</t>
  </si>
  <si>
    <t>RBJH</t>
  </si>
  <si>
    <t>Oldfield Primary School</t>
  </si>
  <si>
    <t>RBFR</t>
  </si>
  <si>
    <t>Our Lady &amp; St Brendan's Catholic Primary School</t>
  </si>
  <si>
    <t>Our Lady of Victories Catholic Primary Academy</t>
  </si>
  <si>
    <t>Oxenhope CE Primary Academy</t>
  </si>
  <si>
    <t>RBIX</t>
  </si>
  <si>
    <t>Parkwood Primary School</t>
  </si>
  <si>
    <t>RBGW</t>
  </si>
  <si>
    <t>Peel Park Primary School</t>
  </si>
  <si>
    <t>RBFH</t>
  </si>
  <si>
    <t>Poplars Farm Primary School</t>
  </si>
  <si>
    <t>RBFG</t>
  </si>
  <si>
    <t>Reevy Hill Primary School</t>
  </si>
  <si>
    <t>RBCW</t>
  </si>
  <si>
    <t>Riddlesden St Mary's CE Primary</t>
  </si>
  <si>
    <t>RBEP</t>
  </si>
  <si>
    <t>Russell Hall Primary School</t>
  </si>
  <si>
    <t>Ryecroft Primary Academy</t>
  </si>
  <si>
    <t>RBEM</t>
  </si>
  <si>
    <t>Saltaire Primary School</t>
  </si>
  <si>
    <t>RBFE</t>
  </si>
  <si>
    <t>Sandal Primary School and Nursery</t>
  </si>
  <si>
    <t>RBGG</t>
  </si>
  <si>
    <t>Sandy Lane Primary School</t>
  </si>
  <si>
    <t>Shibden Head Primary Academy</t>
  </si>
  <si>
    <t>RBFJ</t>
  </si>
  <si>
    <t>Shirley Manor Primary Academy</t>
  </si>
  <si>
    <t>RBKI</t>
  </si>
  <si>
    <t>Silsden Primary School</t>
  </si>
  <si>
    <t>Southmere Primary Academy</t>
  </si>
  <si>
    <t>St Anne's Catholic Primary Academy</t>
  </si>
  <si>
    <t>RBGI</t>
  </si>
  <si>
    <t>St Anthony's Catholic Primary School (Clayton)</t>
  </si>
  <si>
    <t>RBFZ</t>
  </si>
  <si>
    <t>St Anthony's Catholic Primary School (Shipley)</t>
  </si>
  <si>
    <t>RBKD</t>
  </si>
  <si>
    <t>St Clare's Catholic Primary School</t>
  </si>
  <si>
    <t>RBFF</t>
  </si>
  <si>
    <t>St Columba's Catholic Primary School</t>
  </si>
  <si>
    <t>RBGO</t>
  </si>
  <si>
    <t>St Cuthbert &amp; the First Martyrs' Catholic Primary</t>
  </si>
  <si>
    <t>RBEY</t>
  </si>
  <si>
    <t>St Francis' Catholic Primary School</t>
  </si>
  <si>
    <t>St John The Evangelist Catholic Primary</t>
  </si>
  <si>
    <t>St John's CE Primary School</t>
  </si>
  <si>
    <t>RBJF</t>
  </si>
  <si>
    <t>St Joseph's Catholic Primary School (Bingley)</t>
  </si>
  <si>
    <t>RBGS</t>
  </si>
  <si>
    <t>St Joseph's Catholic Primary School (Bradford)</t>
  </si>
  <si>
    <t>St Joseph's Catholic Primary, Keighley</t>
  </si>
  <si>
    <t>RBIR</t>
  </si>
  <si>
    <t>St Luke's CE Primary School</t>
  </si>
  <si>
    <t>RBIL</t>
  </si>
  <si>
    <t xml:space="preserve">St Mary's and St Peter's Catholic </t>
  </si>
  <si>
    <t>RBFS</t>
  </si>
  <si>
    <t>St Matthew's Catholic Primary School</t>
  </si>
  <si>
    <t>RBJL</t>
  </si>
  <si>
    <t>St Matthew's CE Primary School</t>
  </si>
  <si>
    <t>St Oswald's CE Primary Academy</t>
  </si>
  <si>
    <t>RBGP</t>
  </si>
  <si>
    <t>St Paul's CE Primary School</t>
  </si>
  <si>
    <t>St Philip's CE Primary Academy</t>
  </si>
  <si>
    <t>RBIS</t>
  </si>
  <si>
    <t>St Stephen's CE Primary School</t>
  </si>
  <si>
    <t>St Walburga's Catholic Primary School</t>
  </si>
  <si>
    <t>RBGH</t>
  </si>
  <si>
    <t>St William's Catholic Primary School</t>
  </si>
  <si>
    <t>St Winefride's Catholic Primary</t>
  </si>
  <si>
    <t>RBDV</t>
  </si>
  <si>
    <t>Stanbury Village School</t>
  </si>
  <si>
    <t>RBGT</t>
  </si>
  <si>
    <t>Steeton Primary School</t>
  </si>
  <si>
    <t>RBIA</t>
  </si>
  <si>
    <t>Stocks Lane Primary School</t>
  </si>
  <si>
    <t>RBCV</t>
  </si>
  <si>
    <t>Swain House Primary School</t>
  </si>
  <si>
    <t>RBJA</t>
  </si>
  <si>
    <t>Thackley Primary School</t>
  </si>
  <si>
    <t>The Sacred Heart Catholic Primary Academy</t>
  </si>
  <si>
    <t>Thornbury Primary Leadership Academy</t>
  </si>
  <si>
    <t>Thornton Primary School</t>
  </si>
  <si>
    <t>RBEV</t>
  </si>
  <si>
    <t>Thorpe Primary School</t>
  </si>
  <si>
    <t>RBHC</t>
  </si>
  <si>
    <t>Trinity All Saints CE Primary School</t>
  </si>
  <si>
    <t>Victoria Primary School</t>
  </si>
  <si>
    <t>RBII</t>
  </si>
  <si>
    <t>Wellington Primary School</t>
  </si>
  <si>
    <t>Westbourne Primary School</t>
  </si>
  <si>
    <t>Westminster CE Primary Academy</t>
  </si>
  <si>
    <t>Whetley Primary Academy</t>
  </si>
  <si>
    <t>RBGJ</t>
  </si>
  <si>
    <t>Wibsey Primary School</t>
  </si>
  <si>
    <t>Wilsden Primary School</t>
  </si>
  <si>
    <t>Woodlands Primary Academy</t>
  </si>
  <si>
    <t>Woodside Academy</t>
  </si>
  <si>
    <t>RBJJ</t>
  </si>
  <si>
    <t>Worthinghead Primary School</t>
  </si>
  <si>
    <t>RBGM</t>
  </si>
  <si>
    <t>Secondary</t>
  </si>
  <si>
    <t>Beckfoot Academy</t>
  </si>
  <si>
    <t>Beckfoot Oakbank Academy</t>
  </si>
  <si>
    <t>Beckfoot Thornton Academy</t>
  </si>
  <si>
    <t>Beckfoot Upper Heaton Academy</t>
  </si>
  <si>
    <t>Belle Vue Girls' Academy</t>
  </si>
  <si>
    <t>RBEG</t>
  </si>
  <si>
    <t>Bingley Grammar School</t>
  </si>
  <si>
    <t>Bradford Forster Academy</t>
  </si>
  <si>
    <t>Bronte Girls' Academy</t>
  </si>
  <si>
    <t>RBEW</t>
  </si>
  <si>
    <t>Carlton Bolling College</t>
  </si>
  <si>
    <t>Dixons City Academy</t>
  </si>
  <si>
    <t>Dixons Cottingley Academy</t>
  </si>
  <si>
    <t>Dixons Kings Academy</t>
  </si>
  <si>
    <t>Dixons McMillan Academy</t>
  </si>
  <si>
    <t>Dixons Trinity Academy</t>
  </si>
  <si>
    <t>Eden Boys Leadership Academy</t>
  </si>
  <si>
    <t>Feversham College</t>
  </si>
  <si>
    <t>RBJZ</t>
  </si>
  <si>
    <t>Hanson School</t>
  </si>
  <si>
    <t>Ilkley Grammar School</t>
  </si>
  <si>
    <t>Immanuel College Academy</t>
  </si>
  <si>
    <t>Laisterdyke Leadership Academy</t>
  </si>
  <si>
    <t>Oasis Academy Lister Park</t>
  </si>
  <si>
    <t>One In A Million (Free School)</t>
  </si>
  <si>
    <t>RBCQ</t>
  </si>
  <si>
    <t>Parkside School</t>
  </si>
  <si>
    <t>RGYC</t>
  </si>
  <si>
    <t>St Bede's &amp; St Joseph's Catholic College</t>
  </si>
  <si>
    <t>RBDG</t>
  </si>
  <si>
    <t>The Holy Family Catholic School</t>
  </si>
  <si>
    <t>RBKB</t>
  </si>
  <si>
    <t>Titus Salt School</t>
  </si>
  <si>
    <t>Tong Leadership Academy</t>
  </si>
  <si>
    <t>Key to Columns</t>
  </si>
  <si>
    <t>Column Reference (see key below)</t>
  </si>
  <si>
    <t>Copthorne Primary Academy</t>
  </si>
  <si>
    <t>Cullingworth Village Primary Academy</t>
  </si>
  <si>
    <t>Denholme Primary Academy</t>
  </si>
  <si>
    <t>Eastwood Primary Academy</t>
  </si>
  <si>
    <t>Fearnville Primary Academy</t>
  </si>
  <si>
    <t>Green Lane Primary School</t>
  </si>
  <si>
    <t>Holycroft Primary Academy</t>
  </si>
  <si>
    <t>Horton Grange Primary Academy</t>
  </si>
  <si>
    <t>Horton Park Primary Academy</t>
  </si>
  <si>
    <t>Beckfoot Nessfield Primary Academy</t>
  </si>
  <si>
    <t>The Co-op Academy Parkland</t>
  </si>
  <si>
    <t>The Co-op Academy Princeville</t>
  </si>
  <si>
    <t>Shipley CE Primary Academy</t>
  </si>
  <si>
    <t>St James Primary Academy</t>
  </si>
  <si>
    <t>Worth Valley Primary Academy</t>
  </si>
  <si>
    <t>Wycliffe CE Primary Academy</t>
  </si>
  <si>
    <t>Buttershaw Business &amp; Enterprise College Academy</t>
  </si>
  <si>
    <t>Co-op Academy Grange</t>
  </si>
  <si>
    <t>Trinity Academy Bradford</t>
  </si>
  <si>
    <t>Carlton Mills Primary School</t>
  </si>
  <si>
    <t>Rainbow Primary Leadership Academy</t>
  </si>
  <si>
    <t>Carlton Keighley Academy</t>
  </si>
  <si>
    <t>APPENDIX 1c</t>
  </si>
  <si>
    <t>Difference Between Columns 5 and 3</t>
  </si>
  <si>
    <t>Difference Between Columns 6 and 4</t>
  </si>
  <si>
    <t>Notional No. of Pupils Supported at £6k per pupil (column 5)</t>
  </si>
  <si>
    <t>Notional No. of Pupils Supported at £3k per pupil (coumn 5)</t>
  </si>
  <si>
    <t>The difference between columns 6 and 4 i.e. the difference in per pupil funding between using the new vs. current definition.</t>
  </si>
  <si>
    <t>The difference between columns 5 and 3 i.e. the difference in cash budget between using the new vs. current definition.</t>
  </si>
  <si>
    <t>For illustration, how many pupils the new definition illustratively would support (column 5) if every pupil that required additional support cost £6,000.</t>
  </si>
  <si>
    <t>For illustration, how many pupils the new definition illustratively would support (column 5) if every pupil that required additional support cost £3,000.</t>
  </si>
  <si>
    <t>Primary &amp; Secondary Formula Funding Consultation October 2023 - Illustrative Notional SEND Change Modelling</t>
  </si>
  <si>
    <t>2023/24 Actual Notional SEND Budget £</t>
  </si>
  <si>
    <t>2023/24 Actual Notional SEND £Per Pupil</t>
  </si>
  <si>
    <t>2024/25 Illustrative Notional SEND £ Using Current Definition</t>
  </si>
  <si>
    <t>2024/25 Illustrative Notional SEND £Per Pupil Using Current Definition</t>
  </si>
  <si>
    <t>2024/25 Illustrative Notional SEND £ Using New Definition</t>
  </si>
  <si>
    <t>2024/25 Illustrative Notional SEND £Per Pupil Using New Definition</t>
  </si>
  <si>
    <t>The actual 2023/24 financial year Notional SEND Budget, as published by the Authority in February 2023.</t>
  </si>
  <si>
    <t>The actual 2023/24 financial year Notional SEND Budget, as published by the Authority in February 2023, expressed as an amount per pupil.</t>
  </si>
  <si>
    <t>Illustratively, what the 2024/25 Notional SEND would be if we continued to use the current definition. This is calculated using the same information as used to produce Appendix 1a.</t>
  </si>
  <si>
    <t>Illustratively, what the 2024/25 Notional SEND Budget would be if we continued to use the current definition, expressed as an amount per pupil.</t>
  </si>
  <si>
    <t>Illustratively, what the 2024/25 Notional SEND Budget would be if we use the proposed new definition. This is calculated using the same information as used to produce Appendix 1a.</t>
  </si>
  <si>
    <t>Illustratively, what the 2024/25 Notional SEND Budget would be if we used the proposed new definition, expressed as an amount per pupil.</t>
  </si>
  <si>
    <t>Notional No. of Pupils Supported at £1.5k per pupil (coumn 5)</t>
  </si>
  <si>
    <t>For illustration, how many pupils the new definition illustratively would support (column 5) if every pupil that required additional support cost £1,500.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</si>
</sst>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1" fontId="8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wrapText="1"/>
    </xf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0" fontId="0" fillId="0" borderId="0" xfId="0" applyNumberForma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</cellXfs>
  <cellStyles count="2">
    <cellStyle name="%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A1:O2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ColWidth="8.7265625" defaultRowHeight="14.5" x14ac:dyDescent="0.35"/>
  <cols>
    <col min="1" max="1" width="12.453125" customWidth="1"/>
    <col min="2" max="2" width="6.453125" style="2" hidden="1" customWidth="1"/>
    <col min="3" max="3" width="4.81640625" style="2" hidden="1" customWidth="1"/>
    <col min="4" max="4" width="49.453125" customWidth="1"/>
    <col min="5" max="5" width="10.7265625" style="3" customWidth="1"/>
    <col min="6" max="6" width="9.54296875" style="3" bestFit="1" customWidth="1"/>
    <col min="7" max="7" width="10.26953125" style="3" customWidth="1"/>
    <col min="8" max="8" width="10" style="3" bestFit="1" customWidth="1"/>
    <col min="9" max="9" width="10.7265625" style="3" customWidth="1"/>
    <col min="10" max="10" width="10" style="3" customWidth="1"/>
    <col min="11" max="11" width="10.6328125" style="3" customWidth="1"/>
    <col min="12" max="12" width="10.7265625" style="3" customWidth="1"/>
    <col min="13" max="13" width="10.453125" style="3" customWidth="1"/>
    <col min="14" max="14" width="10.90625" style="3" customWidth="1"/>
    <col min="15" max="15" width="10.6328125" customWidth="1"/>
  </cols>
  <sheetData>
    <row r="1" spans="1:15" x14ac:dyDescent="0.35">
      <c r="A1" s="1" t="s">
        <v>312</v>
      </c>
      <c r="N1" s="4"/>
      <c r="O1" s="4" t="s">
        <v>303</v>
      </c>
    </row>
    <row r="4" spans="1:15" s="5" customFormat="1" x14ac:dyDescent="0.35">
      <c r="B4" s="6"/>
      <c r="C4" s="6"/>
      <c r="D4" s="7" t="s">
        <v>280</v>
      </c>
      <c r="E4" s="8">
        <v>1</v>
      </c>
      <c r="F4" s="8">
        <f t="shared" ref="F4" si="0">E4+1</f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</row>
    <row r="5" spans="1:15" s="14" customFormat="1" ht="115" customHeight="1" x14ac:dyDescent="0.35">
      <c r="A5" s="9" t="s">
        <v>0</v>
      </c>
      <c r="B5" s="10" t="s">
        <v>2</v>
      </c>
      <c r="C5" s="11" t="s">
        <v>1</v>
      </c>
      <c r="D5" s="9" t="s">
        <v>3</v>
      </c>
      <c r="E5" s="12" t="s">
        <v>313</v>
      </c>
      <c r="F5" s="12" t="s">
        <v>314</v>
      </c>
      <c r="G5" s="12" t="s">
        <v>315</v>
      </c>
      <c r="H5" s="12" t="s">
        <v>316</v>
      </c>
      <c r="I5" s="12" t="s">
        <v>317</v>
      </c>
      <c r="J5" s="12" t="s">
        <v>318</v>
      </c>
      <c r="K5" s="13" t="s">
        <v>304</v>
      </c>
      <c r="L5" s="13" t="s">
        <v>305</v>
      </c>
      <c r="M5" s="12" t="s">
        <v>306</v>
      </c>
      <c r="N5" s="12" t="s">
        <v>307</v>
      </c>
      <c r="O5" s="12" t="s">
        <v>325</v>
      </c>
    </row>
    <row r="6" spans="1:15" x14ac:dyDescent="0.35">
      <c r="A6" s="15" t="s">
        <v>4</v>
      </c>
      <c r="B6" s="16"/>
      <c r="C6" s="17">
        <v>6907</v>
      </c>
      <c r="D6" s="15" t="s">
        <v>5</v>
      </c>
      <c r="E6" s="18">
        <v>1124984.7243811626</v>
      </c>
      <c r="F6" s="18">
        <v>920.60943075381556</v>
      </c>
      <c r="G6" s="18">
        <v>1208471.5819215514</v>
      </c>
      <c r="H6" s="18">
        <v>964.4625554042708</v>
      </c>
      <c r="I6" s="18">
        <v>1236777.6371625208</v>
      </c>
      <c r="J6" s="18">
        <v>987.05318209299344</v>
      </c>
      <c r="K6" s="19">
        <f>I6-G6</f>
        <v>28306.055240969406</v>
      </c>
      <c r="L6" s="19">
        <f>J6-H6</f>
        <v>22.590626688722637</v>
      </c>
      <c r="M6" s="18">
        <f>ROUND(I6/6000,0)</f>
        <v>206</v>
      </c>
      <c r="N6" s="18">
        <f>ROUND(I6/3000,0)</f>
        <v>412</v>
      </c>
      <c r="O6" s="18">
        <f>ROUND(I6/1500,0)</f>
        <v>825</v>
      </c>
    </row>
    <row r="7" spans="1:15" x14ac:dyDescent="0.35">
      <c r="A7" s="15" t="s">
        <v>4</v>
      </c>
      <c r="B7" s="16"/>
      <c r="C7" s="17">
        <v>6906</v>
      </c>
      <c r="D7" s="15" t="s">
        <v>6</v>
      </c>
      <c r="E7" s="18">
        <v>1505120.3650064219</v>
      </c>
      <c r="F7" s="18">
        <v>972.2999773943294</v>
      </c>
      <c r="G7" s="18">
        <v>1545888.4948620275</v>
      </c>
      <c r="H7" s="18">
        <v>1011.0454511851062</v>
      </c>
      <c r="I7" s="18">
        <v>1580135.686263856</v>
      </c>
      <c r="J7" s="18">
        <v>1033.4438759083428</v>
      </c>
      <c r="K7" s="19">
        <f t="shared" ref="K7:K70" si="1">I7-G7</f>
        <v>34247.191401828546</v>
      </c>
      <c r="L7" s="19">
        <f t="shared" ref="L7:L70" si="2">J7-H7</f>
        <v>22.398424723236531</v>
      </c>
      <c r="M7" s="18">
        <f t="shared" ref="M7:M70" si="3">ROUND(I7/6000,0)</f>
        <v>263</v>
      </c>
      <c r="N7" s="18">
        <f t="shared" ref="N7:N70" si="4">ROUND(I7/3000,0)</f>
        <v>527</v>
      </c>
      <c r="O7" s="18">
        <f t="shared" ref="O7:O70" si="5">ROUND(I7/1500,0)</f>
        <v>1053</v>
      </c>
    </row>
    <row r="8" spans="1:15" x14ac:dyDescent="0.35">
      <c r="A8" s="15" t="s">
        <v>4</v>
      </c>
      <c r="B8" s="16"/>
      <c r="C8" s="17">
        <v>6102</v>
      </c>
      <c r="D8" s="15" t="s">
        <v>7</v>
      </c>
      <c r="E8" s="18">
        <v>748518.96013115568</v>
      </c>
      <c r="F8" s="18">
        <v>734.56227687061403</v>
      </c>
      <c r="G8" s="18">
        <v>799357.65761202597</v>
      </c>
      <c r="H8" s="18">
        <v>765.66825441764945</v>
      </c>
      <c r="I8" s="18">
        <v>813754.59313660441</v>
      </c>
      <c r="J8" s="18">
        <v>779.45842254464026</v>
      </c>
      <c r="K8" s="19">
        <f t="shared" si="1"/>
        <v>14396.935524578439</v>
      </c>
      <c r="L8" s="19">
        <f t="shared" si="2"/>
        <v>13.790168126990807</v>
      </c>
      <c r="M8" s="18">
        <f t="shared" si="3"/>
        <v>136</v>
      </c>
      <c r="N8" s="18">
        <f t="shared" si="4"/>
        <v>271</v>
      </c>
      <c r="O8" s="18">
        <f t="shared" si="5"/>
        <v>543</v>
      </c>
    </row>
    <row r="9" spans="1:15" x14ac:dyDescent="0.35">
      <c r="A9" s="15" t="s">
        <v>4</v>
      </c>
      <c r="B9" s="16"/>
      <c r="C9" s="17">
        <v>6908</v>
      </c>
      <c r="D9" s="15" t="s">
        <v>8</v>
      </c>
      <c r="E9" s="18">
        <v>1359842.2854323941</v>
      </c>
      <c r="F9" s="18">
        <v>832.72644545768162</v>
      </c>
      <c r="G9" s="18">
        <v>1418902.108979742</v>
      </c>
      <c r="H9" s="18">
        <v>864.65698292488855</v>
      </c>
      <c r="I9" s="18">
        <v>1447130.6214831509</v>
      </c>
      <c r="J9" s="18">
        <v>881.85900151319368</v>
      </c>
      <c r="K9" s="19">
        <f t="shared" si="1"/>
        <v>28228.512503408827</v>
      </c>
      <c r="L9" s="19">
        <f t="shared" si="2"/>
        <v>17.202018588305123</v>
      </c>
      <c r="M9" s="18">
        <f t="shared" si="3"/>
        <v>241</v>
      </c>
      <c r="N9" s="18">
        <f t="shared" si="4"/>
        <v>482</v>
      </c>
      <c r="O9" s="18">
        <f t="shared" si="5"/>
        <v>965</v>
      </c>
    </row>
    <row r="10" spans="1:15" x14ac:dyDescent="0.35">
      <c r="A10" s="15" t="s">
        <v>9</v>
      </c>
      <c r="B10" s="16" t="s">
        <v>10</v>
      </c>
      <c r="C10" s="17">
        <v>2173</v>
      </c>
      <c r="D10" s="15" t="s">
        <v>11</v>
      </c>
      <c r="E10" s="18">
        <v>97452.711106860763</v>
      </c>
      <c r="F10" s="18">
        <v>510.22361836052755</v>
      </c>
      <c r="G10" s="18">
        <v>97430.282720205447</v>
      </c>
      <c r="H10" s="18">
        <v>518.24618468194387</v>
      </c>
      <c r="I10" s="18">
        <v>95911.107540970945</v>
      </c>
      <c r="J10" s="18">
        <v>510.16546564346248</v>
      </c>
      <c r="K10" s="19">
        <f t="shared" si="1"/>
        <v>-1519.1751792345021</v>
      </c>
      <c r="L10" s="19">
        <f t="shared" si="2"/>
        <v>-8.0807190384813907</v>
      </c>
      <c r="M10" s="18">
        <f t="shared" si="3"/>
        <v>16</v>
      </c>
      <c r="N10" s="18">
        <f t="shared" si="4"/>
        <v>32</v>
      </c>
      <c r="O10" s="18">
        <f t="shared" si="5"/>
        <v>64</v>
      </c>
    </row>
    <row r="11" spans="1:15" x14ac:dyDescent="0.35">
      <c r="A11" s="15" t="s">
        <v>9</v>
      </c>
      <c r="B11" s="16" t="s">
        <v>12</v>
      </c>
      <c r="C11" s="17">
        <v>3000</v>
      </c>
      <c r="D11" s="15" t="s">
        <v>13</v>
      </c>
      <c r="E11" s="18">
        <v>481022.82746002957</v>
      </c>
      <c r="F11" s="18">
        <v>792.45935331141607</v>
      </c>
      <c r="G11" s="18">
        <v>492440.27214837278</v>
      </c>
      <c r="H11" s="18">
        <v>822.10396018092285</v>
      </c>
      <c r="I11" s="18">
        <v>497716.56375023414</v>
      </c>
      <c r="J11" s="18">
        <v>830.91246035097515</v>
      </c>
      <c r="K11" s="19">
        <f t="shared" si="1"/>
        <v>5276.2916018613614</v>
      </c>
      <c r="L11" s="19">
        <f t="shared" si="2"/>
        <v>8.808500170052298</v>
      </c>
      <c r="M11" s="18">
        <f t="shared" si="3"/>
        <v>83</v>
      </c>
      <c r="N11" s="18">
        <f t="shared" si="4"/>
        <v>166</v>
      </c>
      <c r="O11" s="18">
        <f t="shared" si="5"/>
        <v>332</v>
      </c>
    </row>
    <row r="12" spans="1:15" x14ac:dyDescent="0.35">
      <c r="A12" s="15" t="s">
        <v>9</v>
      </c>
      <c r="B12" s="16" t="s">
        <v>14</v>
      </c>
      <c r="C12" s="17">
        <v>3026</v>
      </c>
      <c r="D12" s="15" t="s">
        <v>15</v>
      </c>
      <c r="E12" s="18">
        <v>201335.65392244456</v>
      </c>
      <c r="F12" s="18">
        <v>573.60585163089615</v>
      </c>
      <c r="G12" s="18">
        <v>201039.27395918791</v>
      </c>
      <c r="H12" s="18">
        <v>587.83413438359037</v>
      </c>
      <c r="I12" s="18">
        <v>198478.36457602654</v>
      </c>
      <c r="J12" s="18">
        <v>580.34609525153962</v>
      </c>
      <c r="K12" s="19">
        <f t="shared" si="1"/>
        <v>-2560.9093831613718</v>
      </c>
      <c r="L12" s="19">
        <f t="shared" si="2"/>
        <v>-7.4880391320507442</v>
      </c>
      <c r="M12" s="18">
        <f t="shared" si="3"/>
        <v>33</v>
      </c>
      <c r="N12" s="18">
        <f t="shared" si="4"/>
        <v>66</v>
      </c>
      <c r="O12" s="18">
        <f t="shared" si="5"/>
        <v>132</v>
      </c>
    </row>
    <row r="13" spans="1:15" x14ac:dyDescent="0.35">
      <c r="A13" s="15" t="s">
        <v>9</v>
      </c>
      <c r="B13" s="16" t="s">
        <v>16</v>
      </c>
      <c r="C13" s="17">
        <v>2150</v>
      </c>
      <c r="D13" s="15" t="s">
        <v>17</v>
      </c>
      <c r="E13" s="18">
        <v>192987.19888416806</v>
      </c>
      <c r="F13" s="18">
        <v>588.37560635417094</v>
      </c>
      <c r="G13" s="18">
        <v>173082.36216100375</v>
      </c>
      <c r="H13" s="18">
        <v>584.73771000339104</v>
      </c>
      <c r="I13" s="18">
        <v>171230.6706416891</v>
      </c>
      <c r="J13" s="18">
        <v>578.48199541111182</v>
      </c>
      <c r="K13" s="19">
        <f t="shared" si="1"/>
        <v>-1851.691519314656</v>
      </c>
      <c r="L13" s="19">
        <f t="shared" si="2"/>
        <v>-6.2557145922792188</v>
      </c>
      <c r="M13" s="18">
        <f t="shared" si="3"/>
        <v>29</v>
      </c>
      <c r="N13" s="18">
        <f t="shared" si="4"/>
        <v>57</v>
      </c>
      <c r="O13" s="18">
        <f t="shared" si="5"/>
        <v>114</v>
      </c>
    </row>
    <row r="14" spans="1:15" x14ac:dyDescent="0.35">
      <c r="A14" s="15" t="s">
        <v>9</v>
      </c>
      <c r="B14" s="16"/>
      <c r="C14" s="17">
        <v>2184</v>
      </c>
      <c r="D14" s="15" t="s">
        <v>18</v>
      </c>
      <c r="E14" s="18">
        <v>153430.00244678187</v>
      </c>
      <c r="F14" s="18">
        <v>871.76137753853334</v>
      </c>
      <c r="G14" s="18">
        <v>152958.07021473142</v>
      </c>
      <c r="H14" s="18">
        <v>899.75335420430247</v>
      </c>
      <c r="I14" s="18">
        <v>154180.17225494818</v>
      </c>
      <c r="J14" s="18">
        <v>906.94218973498926</v>
      </c>
      <c r="K14" s="19">
        <f t="shared" si="1"/>
        <v>1222.1020402167633</v>
      </c>
      <c r="L14" s="19">
        <f t="shared" si="2"/>
        <v>7.1888355306867879</v>
      </c>
      <c r="M14" s="18">
        <f t="shared" si="3"/>
        <v>26</v>
      </c>
      <c r="N14" s="18">
        <f t="shared" si="4"/>
        <v>51</v>
      </c>
      <c r="O14" s="18">
        <f t="shared" si="5"/>
        <v>103</v>
      </c>
    </row>
    <row r="15" spans="1:15" x14ac:dyDescent="0.35">
      <c r="A15" s="15" t="s">
        <v>9</v>
      </c>
      <c r="B15" s="16" t="s">
        <v>19</v>
      </c>
      <c r="C15" s="17">
        <v>3360</v>
      </c>
      <c r="D15" s="15" t="s">
        <v>20</v>
      </c>
      <c r="E15" s="18">
        <v>254434.77115130535</v>
      </c>
      <c r="F15" s="18">
        <v>616.06482118960139</v>
      </c>
      <c r="G15" s="18">
        <v>263629.80210370547</v>
      </c>
      <c r="H15" s="18">
        <v>636.78696160315326</v>
      </c>
      <c r="I15" s="18">
        <v>260930.05821314722</v>
      </c>
      <c r="J15" s="18">
        <v>630.26584109455848</v>
      </c>
      <c r="K15" s="19">
        <f t="shared" si="1"/>
        <v>-2699.743890558253</v>
      </c>
      <c r="L15" s="19">
        <f t="shared" si="2"/>
        <v>-6.5211205085947768</v>
      </c>
      <c r="M15" s="18">
        <f t="shared" si="3"/>
        <v>43</v>
      </c>
      <c r="N15" s="18">
        <f t="shared" si="4"/>
        <v>87</v>
      </c>
      <c r="O15" s="18">
        <f t="shared" si="5"/>
        <v>174</v>
      </c>
    </row>
    <row r="16" spans="1:15" x14ac:dyDescent="0.35">
      <c r="A16" s="15" t="s">
        <v>9</v>
      </c>
      <c r="B16" s="16" t="s">
        <v>21</v>
      </c>
      <c r="C16" s="17">
        <v>2102</v>
      </c>
      <c r="D16" s="15" t="s">
        <v>22</v>
      </c>
      <c r="E16" s="18">
        <v>143034.06695092039</v>
      </c>
      <c r="F16" s="18">
        <v>668.38349042486163</v>
      </c>
      <c r="G16" s="18">
        <v>147139.3210381458</v>
      </c>
      <c r="H16" s="18">
        <v>690.79493445138871</v>
      </c>
      <c r="I16" s="18">
        <v>148381.03344851732</v>
      </c>
      <c r="J16" s="18">
        <v>696.62457018083251</v>
      </c>
      <c r="K16" s="19">
        <f t="shared" si="1"/>
        <v>1241.7124103715178</v>
      </c>
      <c r="L16" s="19">
        <f t="shared" si="2"/>
        <v>5.8296357294437939</v>
      </c>
      <c r="M16" s="18">
        <f t="shared" si="3"/>
        <v>25</v>
      </c>
      <c r="N16" s="18">
        <f t="shared" si="4"/>
        <v>49</v>
      </c>
      <c r="O16" s="18">
        <f t="shared" si="5"/>
        <v>99</v>
      </c>
    </row>
    <row r="17" spans="1:15" x14ac:dyDescent="0.35">
      <c r="A17" s="15" t="s">
        <v>9</v>
      </c>
      <c r="B17" s="16"/>
      <c r="C17" s="17">
        <v>2020</v>
      </c>
      <c r="D17" s="15" t="s">
        <v>23</v>
      </c>
      <c r="E17" s="18">
        <v>408418.69071754225</v>
      </c>
      <c r="F17" s="18">
        <v>789.97812517899854</v>
      </c>
      <c r="G17" s="18">
        <v>403430.17109271209</v>
      </c>
      <c r="H17" s="18">
        <v>818.3167770643247</v>
      </c>
      <c r="I17" s="18">
        <v>407420.54004613089</v>
      </c>
      <c r="J17" s="18">
        <v>826.41083173657375</v>
      </c>
      <c r="K17" s="19">
        <f t="shared" si="1"/>
        <v>3990.3689534188015</v>
      </c>
      <c r="L17" s="19">
        <f t="shared" si="2"/>
        <v>8.0940546722490581</v>
      </c>
      <c r="M17" s="18">
        <f t="shared" si="3"/>
        <v>68</v>
      </c>
      <c r="N17" s="18">
        <f t="shared" si="4"/>
        <v>136</v>
      </c>
      <c r="O17" s="18">
        <f t="shared" si="5"/>
        <v>272</v>
      </c>
    </row>
    <row r="18" spans="1:15" x14ac:dyDescent="0.35">
      <c r="A18" s="15" t="s">
        <v>9</v>
      </c>
      <c r="B18" s="16"/>
      <c r="C18" s="17">
        <v>2001</v>
      </c>
      <c r="D18" s="15" t="s">
        <v>24</v>
      </c>
      <c r="E18" s="18">
        <v>315286.23155073432</v>
      </c>
      <c r="F18" s="18">
        <v>812.59338028539776</v>
      </c>
      <c r="G18" s="18">
        <v>310723.10041790246</v>
      </c>
      <c r="H18" s="18">
        <v>839.7921632916283</v>
      </c>
      <c r="I18" s="18">
        <v>313297.57460206409</v>
      </c>
      <c r="J18" s="18">
        <v>846.75020162720023</v>
      </c>
      <c r="K18" s="19">
        <f t="shared" si="1"/>
        <v>2574.4741841616342</v>
      </c>
      <c r="L18" s="19">
        <f t="shared" si="2"/>
        <v>6.9580383355719277</v>
      </c>
      <c r="M18" s="18">
        <f t="shared" si="3"/>
        <v>52</v>
      </c>
      <c r="N18" s="18">
        <f t="shared" si="4"/>
        <v>104</v>
      </c>
      <c r="O18" s="18">
        <f t="shared" si="5"/>
        <v>209</v>
      </c>
    </row>
    <row r="19" spans="1:15" x14ac:dyDescent="0.35">
      <c r="A19" s="15" t="s">
        <v>9</v>
      </c>
      <c r="B19" s="16"/>
      <c r="C19" s="17">
        <v>2038</v>
      </c>
      <c r="D19" s="15" t="s">
        <v>25</v>
      </c>
      <c r="E19" s="18">
        <v>471044.60959686374</v>
      </c>
      <c r="F19" s="18">
        <v>748.87855261822529</v>
      </c>
      <c r="G19" s="18">
        <v>487840.8606976982</v>
      </c>
      <c r="H19" s="18">
        <v>775.58165452734215</v>
      </c>
      <c r="I19" s="18">
        <v>492512.80979405151</v>
      </c>
      <c r="J19" s="18">
        <v>783.0092365565207</v>
      </c>
      <c r="K19" s="19">
        <f t="shared" si="1"/>
        <v>4671.9490963533171</v>
      </c>
      <c r="L19" s="19">
        <f t="shared" si="2"/>
        <v>7.4275820291785521</v>
      </c>
      <c r="M19" s="18">
        <f t="shared" si="3"/>
        <v>82</v>
      </c>
      <c r="N19" s="18">
        <f t="shared" si="4"/>
        <v>164</v>
      </c>
      <c r="O19" s="18">
        <f t="shared" si="5"/>
        <v>328</v>
      </c>
    </row>
    <row r="20" spans="1:15" x14ac:dyDescent="0.35">
      <c r="A20" s="15" t="s">
        <v>9</v>
      </c>
      <c r="B20" s="16"/>
      <c r="C20" s="17">
        <v>2115</v>
      </c>
      <c r="D20" s="15" t="s">
        <v>26</v>
      </c>
      <c r="E20" s="18">
        <v>103935.01946154426</v>
      </c>
      <c r="F20" s="18">
        <v>552.84584819970348</v>
      </c>
      <c r="G20" s="18">
        <v>106054.43064756003</v>
      </c>
      <c r="H20" s="18">
        <v>573.26719268951365</v>
      </c>
      <c r="I20" s="18">
        <v>105635.80683403384</v>
      </c>
      <c r="J20" s="18">
        <v>571.00436126504781</v>
      </c>
      <c r="K20" s="19">
        <f t="shared" si="1"/>
        <v>-418.62381352619559</v>
      </c>
      <c r="L20" s="19">
        <f t="shared" si="2"/>
        <v>-2.2628314244658441</v>
      </c>
      <c r="M20" s="18">
        <f t="shared" si="3"/>
        <v>18</v>
      </c>
      <c r="N20" s="18">
        <f t="shared" si="4"/>
        <v>35</v>
      </c>
      <c r="O20" s="18">
        <f t="shared" si="5"/>
        <v>70</v>
      </c>
    </row>
    <row r="21" spans="1:15" x14ac:dyDescent="0.35">
      <c r="A21" s="15" t="s">
        <v>9</v>
      </c>
      <c r="B21" s="16" t="s">
        <v>27</v>
      </c>
      <c r="C21" s="17">
        <v>2166</v>
      </c>
      <c r="D21" s="15" t="s">
        <v>28</v>
      </c>
      <c r="E21" s="18">
        <v>87381.918363988938</v>
      </c>
      <c r="F21" s="18">
        <v>464.79743810632414</v>
      </c>
      <c r="G21" s="18">
        <v>89400.652754469367</v>
      </c>
      <c r="H21" s="18">
        <v>480.64867072295357</v>
      </c>
      <c r="I21" s="18">
        <v>88065.44048781629</v>
      </c>
      <c r="J21" s="18">
        <v>473.47011014954995</v>
      </c>
      <c r="K21" s="19">
        <f t="shared" si="1"/>
        <v>-1335.2122666530777</v>
      </c>
      <c r="L21" s="19">
        <f t="shared" si="2"/>
        <v>-7.1785605734036153</v>
      </c>
      <c r="M21" s="18">
        <f t="shared" si="3"/>
        <v>15</v>
      </c>
      <c r="N21" s="18">
        <f t="shared" si="4"/>
        <v>29</v>
      </c>
      <c r="O21" s="18">
        <f t="shared" si="5"/>
        <v>59</v>
      </c>
    </row>
    <row r="22" spans="1:15" x14ac:dyDescent="0.35">
      <c r="A22" s="15" t="s">
        <v>9</v>
      </c>
      <c r="B22" s="16" t="s">
        <v>29</v>
      </c>
      <c r="C22" s="17">
        <v>2062</v>
      </c>
      <c r="D22" s="15" t="s">
        <v>30</v>
      </c>
      <c r="E22" s="18">
        <v>263920.41787263629</v>
      </c>
      <c r="F22" s="18">
        <v>632.90268074972732</v>
      </c>
      <c r="G22" s="18">
        <v>271755.59400686086</v>
      </c>
      <c r="H22" s="18">
        <v>651.69207195889896</v>
      </c>
      <c r="I22" s="18">
        <v>270903.16411841172</v>
      </c>
      <c r="J22" s="18">
        <v>649.6478755837212</v>
      </c>
      <c r="K22" s="19">
        <f t="shared" si="1"/>
        <v>-852.42988844914362</v>
      </c>
      <c r="L22" s="19">
        <f t="shared" si="2"/>
        <v>-2.0441963751777621</v>
      </c>
      <c r="M22" s="18">
        <f t="shared" si="3"/>
        <v>45</v>
      </c>
      <c r="N22" s="18">
        <f t="shared" si="4"/>
        <v>90</v>
      </c>
      <c r="O22" s="18">
        <f t="shared" si="5"/>
        <v>181</v>
      </c>
    </row>
    <row r="23" spans="1:15" x14ac:dyDescent="0.35">
      <c r="A23" s="15" t="s">
        <v>9</v>
      </c>
      <c r="B23" s="16" t="s">
        <v>31</v>
      </c>
      <c r="C23" s="17">
        <v>2075</v>
      </c>
      <c r="D23" s="15" t="s">
        <v>32</v>
      </c>
      <c r="E23" s="18">
        <v>606195.12862455624</v>
      </c>
      <c r="F23" s="18">
        <v>1003.6343189148282</v>
      </c>
      <c r="G23" s="18">
        <v>591597.51469935616</v>
      </c>
      <c r="H23" s="18">
        <v>1037.8903766655371</v>
      </c>
      <c r="I23" s="18">
        <v>598431.95715179702</v>
      </c>
      <c r="J23" s="18">
        <v>1049.8806265820999</v>
      </c>
      <c r="K23" s="19">
        <f t="shared" si="1"/>
        <v>6834.4424524408532</v>
      </c>
      <c r="L23" s="19">
        <f t="shared" si="2"/>
        <v>11.990249916562789</v>
      </c>
      <c r="M23" s="18">
        <f t="shared" si="3"/>
        <v>100</v>
      </c>
      <c r="N23" s="18">
        <f t="shared" si="4"/>
        <v>199</v>
      </c>
      <c r="O23" s="18">
        <f t="shared" si="5"/>
        <v>399</v>
      </c>
    </row>
    <row r="24" spans="1:15" x14ac:dyDescent="0.35">
      <c r="A24" s="15" t="s">
        <v>9</v>
      </c>
      <c r="B24" s="16" t="s">
        <v>33</v>
      </c>
      <c r="C24" s="17">
        <v>2107</v>
      </c>
      <c r="D24" s="15" t="s">
        <v>34</v>
      </c>
      <c r="E24" s="18">
        <v>324575.06120200409</v>
      </c>
      <c r="F24" s="18">
        <v>821.70901570127614</v>
      </c>
      <c r="G24" s="18">
        <v>328674.65076321637</v>
      </c>
      <c r="H24" s="18">
        <v>847.0996153691143</v>
      </c>
      <c r="I24" s="18">
        <v>330249.83014376729</v>
      </c>
      <c r="J24" s="18">
        <v>851.15935604063736</v>
      </c>
      <c r="K24" s="19">
        <f t="shared" si="1"/>
        <v>1575.1793805509224</v>
      </c>
      <c r="L24" s="19">
        <f t="shared" si="2"/>
        <v>4.0597406715230591</v>
      </c>
      <c r="M24" s="18">
        <f t="shared" si="3"/>
        <v>55</v>
      </c>
      <c r="N24" s="18">
        <f t="shared" si="4"/>
        <v>110</v>
      </c>
      <c r="O24" s="18">
        <f t="shared" si="5"/>
        <v>220</v>
      </c>
    </row>
    <row r="25" spans="1:15" x14ac:dyDescent="0.35">
      <c r="A25" s="15" t="s">
        <v>9</v>
      </c>
      <c r="B25" s="16" t="s">
        <v>35</v>
      </c>
      <c r="C25" s="17">
        <v>3031</v>
      </c>
      <c r="D25" s="15" t="s">
        <v>36</v>
      </c>
      <c r="E25" s="18">
        <v>106794.8662191989</v>
      </c>
      <c r="F25" s="18">
        <v>531.31774238407411</v>
      </c>
      <c r="G25" s="18">
        <v>110590.60448990703</v>
      </c>
      <c r="H25" s="18">
        <v>547.47824004904464</v>
      </c>
      <c r="I25" s="18">
        <v>108905.77378901304</v>
      </c>
      <c r="J25" s="18">
        <v>539.13749400501501</v>
      </c>
      <c r="K25" s="19">
        <f t="shared" si="1"/>
        <v>-1684.8307008939883</v>
      </c>
      <c r="L25" s="19">
        <f t="shared" si="2"/>
        <v>-8.340746044029629</v>
      </c>
      <c r="M25" s="18">
        <f t="shared" si="3"/>
        <v>18</v>
      </c>
      <c r="N25" s="18">
        <f t="shared" si="4"/>
        <v>36</v>
      </c>
      <c r="O25" s="18">
        <f t="shared" si="5"/>
        <v>73</v>
      </c>
    </row>
    <row r="26" spans="1:15" x14ac:dyDescent="0.35">
      <c r="A26" s="15" t="s">
        <v>9</v>
      </c>
      <c r="B26" s="16" t="s">
        <v>37</v>
      </c>
      <c r="C26" s="17">
        <v>2203</v>
      </c>
      <c r="D26" s="15" t="s">
        <v>38</v>
      </c>
      <c r="E26" s="18">
        <v>264760.81516107474</v>
      </c>
      <c r="F26" s="18">
        <v>656.97472744683557</v>
      </c>
      <c r="G26" s="18">
        <v>262397.62990997662</v>
      </c>
      <c r="H26" s="18">
        <v>672.81443566660676</v>
      </c>
      <c r="I26" s="18">
        <v>259415.97956718644</v>
      </c>
      <c r="J26" s="18">
        <v>665.16917837740118</v>
      </c>
      <c r="K26" s="19">
        <f t="shared" si="1"/>
        <v>-2981.6503427901771</v>
      </c>
      <c r="L26" s="19">
        <f t="shared" si="2"/>
        <v>-7.6452572892055741</v>
      </c>
      <c r="M26" s="18">
        <f t="shared" si="3"/>
        <v>43</v>
      </c>
      <c r="N26" s="18">
        <f t="shared" si="4"/>
        <v>86</v>
      </c>
      <c r="O26" s="18">
        <f t="shared" si="5"/>
        <v>173</v>
      </c>
    </row>
    <row r="27" spans="1:15" x14ac:dyDescent="0.35">
      <c r="A27" s="15" t="s">
        <v>9</v>
      </c>
      <c r="B27" s="16"/>
      <c r="C27" s="17">
        <v>2036</v>
      </c>
      <c r="D27" s="15" t="s">
        <v>39</v>
      </c>
      <c r="E27" s="18">
        <v>510327.49383110984</v>
      </c>
      <c r="F27" s="18">
        <v>829.80080297741438</v>
      </c>
      <c r="G27" s="18">
        <v>525034.25158096221</v>
      </c>
      <c r="H27" s="18">
        <v>857.89910389046111</v>
      </c>
      <c r="I27" s="18">
        <v>529091.38166365307</v>
      </c>
      <c r="J27" s="18">
        <v>864.52840141119782</v>
      </c>
      <c r="K27" s="19">
        <f t="shared" si="1"/>
        <v>4057.1300826908555</v>
      </c>
      <c r="L27" s="19">
        <f t="shared" si="2"/>
        <v>6.6292975207367135</v>
      </c>
      <c r="M27" s="18">
        <f t="shared" si="3"/>
        <v>88</v>
      </c>
      <c r="N27" s="18">
        <f t="shared" si="4"/>
        <v>176</v>
      </c>
      <c r="O27" s="18">
        <f t="shared" si="5"/>
        <v>353</v>
      </c>
    </row>
    <row r="28" spans="1:15" x14ac:dyDescent="0.35">
      <c r="A28" s="15" t="s">
        <v>9</v>
      </c>
      <c r="B28" s="16" t="s">
        <v>40</v>
      </c>
      <c r="C28" s="17">
        <v>2087</v>
      </c>
      <c r="D28" s="15" t="s">
        <v>41</v>
      </c>
      <c r="E28" s="18">
        <v>268467.21495925263</v>
      </c>
      <c r="F28" s="18">
        <v>1044.6195134601269</v>
      </c>
      <c r="G28" s="18">
        <v>274072.4798526722</v>
      </c>
      <c r="H28" s="18">
        <v>1083.2904342002853</v>
      </c>
      <c r="I28" s="18">
        <v>278796.91592476843</v>
      </c>
      <c r="J28" s="18">
        <v>1101.9640945643021</v>
      </c>
      <c r="K28" s="19">
        <f t="shared" si="1"/>
        <v>4724.4360720962286</v>
      </c>
      <c r="L28" s="19">
        <f t="shared" si="2"/>
        <v>18.673660364016769</v>
      </c>
      <c r="M28" s="18">
        <f t="shared" si="3"/>
        <v>46</v>
      </c>
      <c r="N28" s="18">
        <f t="shared" si="4"/>
        <v>93</v>
      </c>
      <c r="O28" s="18">
        <f t="shared" si="5"/>
        <v>186</v>
      </c>
    </row>
    <row r="29" spans="1:15" x14ac:dyDescent="0.35">
      <c r="A29" s="15" t="s">
        <v>9</v>
      </c>
      <c r="B29" s="16" t="s">
        <v>42</v>
      </c>
      <c r="C29" s="17">
        <v>2094</v>
      </c>
      <c r="D29" s="15" t="s">
        <v>43</v>
      </c>
      <c r="E29" s="18">
        <v>386028.03528288309</v>
      </c>
      <c r="F29" s="18">
        <v>932.43486783305093</v>
      </c>
      <c r="G29" s="18">
        <v>397853.25021156779</v>
      </c>
      <c r="H29" s="18">
        <v>965.66322866885389</v>
      </c>
      <c r="I29" s="18">
        <v>402529.47875510959</v>
      </c>
      <c r="J29" s="18">
        <v>977.01329794929518</v>
      </c>
      <c r="K29" s="19">
        <f t="shared" si="1"/>
        <v>4676.2285435418016</v>
      </c>
      <c r="L29" s="19">
        <f t="shared" si="2"/>
        <v>11.350069280441289</v>
      </c>
      <c r="M29" s="18">
        <f t="shared" si="3"/>
        <v>67</v>
      </c>
      <c r="N29" s="18">
        <f t="shared" si="4"/>
        <v>134</v>
      </c>
      <c r="O29" s="18">
        <f t="shared" si="5"/>
        <v>268</v>
      </c>
    </row>
    <row r="30" spans="1:15" x14ac:dyDescent="0.35">
      <c r="A30" s="15" t="s">
        <v>9</v>
      </c>
      <c r="B30" s="16"/>
      <c r="C30" s="17">
        <v>2013</v>
      </c>
      <c r="D30" s="15" t="s">
        <v>44</v>
      </c>
      <c r="E30" s="18">
        <v>149616.46520414282</v>
      </c>
      <c r="F30" s="18">
        <v>854.95122973795901</v>
      </c>
      <c r="G30" s="18">
        <v>154034.23329522231</v>
      </c>
      <c r="H30" s="18">
        <v>890.37129072382834</v>
      </c>
      <c r="I30" s="18">
        <v>156467.44701410504</v>
      </c>
      <c r="J30" s="18">
        <v>904.43610990812158</v>
      </c>
      <c r="K30" s="19">
        <f t="shared" si="1"/>
        <v>2433.2137188827328</v>
      </c>
      <c r="L30" s="19">
        <f t="shared" si="2"/>
        <v>14.064819184293242</v>
      </c>
      <c r="M30" s="18">
        <f t="shared" si="3"/>
        <v>26</v>
      </c>
      <c r="N30" s="18">
        <f t="shared" si="4"/>
        <v>52</v>
      </c>
      <c r="O30" s="18">
        <f t="shared" si="5"/>
        <v>104</v>
      </c>
    </row>
    <row r="31" spans="1:15" x14ac:dyDescent="0.35">
      <c r="A31" s="15" t="s">
        <v>9</v>
      </c>
      <c r="B31" s="16"/>
      <c r="C31" s="17">
        <v>3024</v>
      </c>
      <c r="D31" s="15" t="s">
        <v>45</v>
      </c>
      <c r="E31" s="18">
        <v>285069.10988838435</v>
      </c>
      <c r="F31" s="18">
        <v>783.15689529775921</v>
      </c>
      <c r="G31" s="18">
        <v>283487.66333200381</v>
      </c>
      <c r="H31" s="18">
        <v>809.96475237715379</v>
      </c>
      <c r="I31" s="18">
        <v>284518.87707008206</v>
      </c>
      <c r="J31" s="18">
        <v>812.91107734309162</v>
      </c>
      <c r="K31" s="19">
        <f t="shared" si="1"/>
        <v>1031.2137380782515</v>
      </c>
      <c r="L31" s="19">
        <f t="shared" si="2"/>
        <v>2.9463249659378334</v>
      </c>
      <c r="M31" s="18">
        <f t="shared" si="3"/>
        <v>47</v>
      </c>
      <c r="N31" s="18">
        <f t="shared" si="4"/>
        <v>95</v>
      </c>
      <c r="O31" s="18">
        <f t="shared" si="5"/>
        <v>190</v>
      </c>
    </row>
    <row r="32" spans="1:15" x14ac:dyDescent="0.35">
      <c r="A32" s="15" t="s">
        <v>9</v>
      </c>
      <c r="B32" s="16" t="s">
        <v>46</v>
      </c>
      <c r="C32" s="17">
        <v>2015</v>
      </c>
      <c r="D32" s="15" t="s">
        <v>47</v>
      </c>
      <c r="E32" s="18">
        <v>160608.37578041336</v>
      </c>
      <c r="F32" s="18">
        <v>783.45549161177246</v>
      </c>
      <c r="G32" s="18">
        <v>167780.5041715751</v>
      </c>
      <c r="H32" s="18">
        <v>806.63703928641871</v>
      </c>
      <c r="I32" s="18">
        <v>167444.69928236053</v>
      </c>
      <c r="J32" s="18">
        <v>805.02259270365641</v>
      </c>
      <c r="K32" s="19">
        <f t="shared" si="1"/>
        <v>-335.80488921457436</v>
      </c>
      <c r="L32" s="19">
        <f t="shared" si="2"/>
        <v>-1.614446582762298</v>
      </c>
      <c r="M32" s="18">
        <f t="shared" si="3"/>
        <v>28</v>
      </c>
      <c r="N32" s="18">
        <f t="shared" si="4"/>
        <v>56</v>
      </c>
      <c r="O32" s="18">
        <f t="shared" si="5"/>
        <v>112</v>
      </c>
    </row>
    <row r="33" spans="1:15" x14ac:dyDescent="0.35">
      <c r="A33" s="15" t="s">
        <v>9</v>
      </c>
      <c r="B33" s="16"/>
      <c r="C33" s="17">
        <v>2186</v>
      </c>
      <c r="D33" s="15" t="s">
        <v>281</v>
      </c>
      <c r="E33" s="18">
        <v>350682.15046977636</v>
      </c>
      <c r="F33" s="18">
        <v>832.97422914436186</v>
      </c>
      <c r="G33" s="18">
        <v>361695.87724450394</v>
      </c>
      <c r="H33" s="18">
        <v>859.13510034323974</v>
      </c>
      <c r="I33" s="18">
        <v>363411.16379365569</v>
      </c>
      <c r="J33" s="18">
        <v>863.2094151868306</v>
      </c>
      <c r="K33" s="19">
        <f t="shared" si="1"/>
        <v>1715.2865491517587</v>
      </c>
      <c r="L33" s="19">
        <f t="shared" si="2"/>
        <v>4.0743148435908552</v>
      </c>
      <c r="M33" s="18">
        <f t="shared" si="3"/>
        <v>61</v>
      </c>
      <c r="N33" s="18">
        <f t="shared" si="4"/>
        <v>121</v>
      </c>
      <c r="O33" s="18">
        <f t="shared" si="5"/>
        <v>242</v>
      </c>
    </row>
    <row r="34" spans="1:15" x14ac:dyDescent="0.35">
      <c r="A34" s="15" t="s">
        <v>9</v>
      </c>
      <c r="B34" s="16" t="s">
        <v>48</v>
      </c>
      <c r="C34" s="17">
        <v>2110</v>
      </c>
      <c r="D34" s="15" t="s">
        <v>49</v>
      </c>
      <c r="E34" s="18">
        <v>234285.86099636037</v>
      </c>
      <c r="F34" s="18">
        <v>563.18716585663549</v>
      </c>
      <c r="G34" s="18">
        <v>242243.88380905654</v>
      </c>
      <c r="H34" s="18">
        <v>580.92058467399647</v>
      </c>
      <c r="I34" s="18">
        <v>241154.00538814106</v>
      </c>
      <c r="J34" s="18">
        <v>578.30696735765241</v>
      </c>
      <c r="K34" s="19">
        <f t="shared" si="1"/>
        <v>-1089.8784209154837</v>
      </c>
      <c r="L34" s="19">
        <f t="shared" si="2"/>
        <v>-2.6136173163440617</v>
      </c>
      <c r="M34" s="18">
        <f t="shared" si="3"/>
        <v>40</v>
      </c>
      <c r="N34" s="18">
        <f t="shared" si="4"/>
        <v>80</v>
      </c>
      <c r="O34" s="18">
        <f t="shared" si="5"/>
        <v>161</v>
      </c>
    </row>
    <row r="35" spans="1:15" x14ac:dyDescent="0.35">
      <c r="A35" s="15" t="s">
        <v>9</v>
      </c>
      <c r="B35" s="16" t="s">
        <v>50</v>
      </c>
      <c r="C35" s="17">
        <v>2111</v>
      </c>
      <c r="D35" s="15" t="s">
        <v>51</v>
      </c>
      <c r="E35" s="18">
        <v>284903.58457452245</v>
      </c>
      <c r="F35" s="18">
        <v>665.66258078159456</v>
      </c>
      <c r="G35" s="18">
        <v>293114.7005252688</v>
      </c>
      <c r="H35" s="18">
        <v>684.84743113380557</v>
      </c>
      <c r="I35" s="18">
        <v>291092.11674446939</v>
      </c>
      <c r="J35" s="18">
        <v>680.12176809455468</v>
      </c>
      <c r="K35" s="19">
        <f t="shared" si="1"/>
        <v>-2022.5837807994103</v>
      </c>
      <c r="L35" s="19">
        <f t="shared" si="2"/>
        <v>-4.7256630392508896</v>
      </c>
      <c r="M35" s="18">
        <f t="shared" si="3"/>
        <v>49</v>
      </c>
      <c r="N35" s="18">
        <f t="shared" si="4"/>
        <v>97</v>
      </c>
      <c r="O35" s="18">
        <f t="shared" si="5"/>
        <v>194</v>
      </c>
    </row>
    <row r="36" spans="1:15" x14ac:dyDescent="0.35">
      <c r="A36" s="15" t="s">
        <v>9</v>
      </c>
      <c r="B36" s="16" t="s">
        <v>52</v>
      </c>
      <c r="C36" s="17">
        <v>2024</v>
      </c>
      <c r="D36" s="15" t="s">
        <v>53</v>
      </c>
      <c r="E36" s="18">
        <v>565591.51636298001</v>
      </c>
      <c r="F36" s="18">
        <v>947.38947464485761</v>
      </c>
      <c r="G36" s="18">
        <v>588018.12554403406</v>
      </c>
      <c r="H36" s="18">
        <v>976.77429492364467</v>
      </c>
      <c r="I36" s="18">
        <v>591516.48637869873</v>
      </c>
      <c r="J36" s="18">
        <v>982.58552554601113</v>
      </c>
      <c r="K36" s="19">
        <f t="shared" si="1"/>
        <v>3498.3608346646652</v>
      </c>
      <c r="L36" s="19">
        <f t="shared" si="2"/>
        <v>5.8112306223664518</v>
      </c>
      <c r="M36" s="18">
        <f t="shared" si="3"/>
        <v>99</v>
      </c>
      <c r="N36" s="18">
        <f t="shared" si="4"/>
        <v>197</v>
      </c>
      <c r="O36" s="18">
        <f t="shared" si="5"/>
        <v>394</v>
      </c>
    </row>
    <row r="37" spans="1:15" x14ac:dyDescent="0.35">
      <c r="A37" s="15" t="s">
        <v>9</v>
      </c>
      <c r="B37" s="16" t="s">
        <v>54</v>
      </c>
      <c r="C37" s="17">
        <v>2112</v>
      </c>
      <c r="D37" s="15" t="s">
        <v>282</v>
      </c>
      <c r="E37" s="18">
        <v>190516.30551686219</v>
      </c>
      <c r="F37" s="18">
        <v>597.22979785850214</v>
      </c>
      <c r="G37" s="18">
        <v>198205.65258869159</v>
      </c>
      <c r="H37" s="18">
        <v>615.54550493382487</v>
      </c>
      <c r="I37" s="18">
        <v>196724.91253576323</v>
      </c>
      <c r="J37" s="18">
        <v>610.94693334087958</v>
      </c>
      <c r="K37" s="19">
        <f t="shared" si="1"/>
        <v>-1480.7400529283623</v>
      </c>
      <c r="L37" s="19">
        <f t="shared" si="2"/>
        <v>-4.5985715929452908</v>
      </c>
      <c r="M37" s="18">
        <f t="shared" si="3"/>
        <v>33</v>
      </c>
      <c r="N37" s="18">
        <f t="shared" si="4"/>
        <v>66</v>
      </c>
      <c r="O37" s="18">
        <f t="shared" si="5"/>
        <v>131</v>
      </c>
    </row>
    <row r="38" spans="1:15" x14ac:dyDescent="0.35">
      <c r="A38" s="15" t="s">
        <v>9</v>
      </c>
      <c r="B38" s="16"/>
      <c r="C38" s="17">
        <v>2167</v>
      </c>
      <c r="D38" s="15" t="s">
        <v>283</v>
      </c>
      <c r="E38" s="18">
        <v>130332.11791610697</v>
      </c>
      <c r="F38" s="18">
        <v>696.96319741233674</v>
      </c>
      <c r="G38" s="18">
        <v>139504.78997320269</v>
      </c>
      <c r="H38" s="18">
        <v>722.82274597514345</v>
      </c>
      <c r="I38" s="18">
        <v>139893.60656881114</v>
      </c>
      <c r="J38" s="18">
        <v>724.83733973477274</v>
      </c>
      <c r="K38" s="19">
        <f t="shared" si="1"/>
        <v>388.81659560845583</v>
      </c>
      <c r="L38" s="19">
        <f t="shared" si="2"/>
        <v>2.0145937596292924</v>
      </c>
      <c r="M38" s="18">
        <f t="shared" si="3"/>
        <v>23</v>
      </c>
      <c r="N38" s="18">
        <f t="shared" si="4"/>
        <v>47</v>
      </c>
      <c r="O38" s="18">
        <f t="shared" si="5"/>
        <v>93</v>
      </c>
    </row>
    <row r="39" spans="1:15" x14ac:dyDescent="0.35">
      <c r="A39" s="15" t="s">
        <v>9</v>
      </c>
      <c r="B39" s="16"/>
      <c r="C39" s="17">
        <v>2025</v>
      </c>
      <c r="D39" s="15" t="s">
        <v>55</v>
      </c>
      <c r="E39" s="18">
        <v>358643.13872240705</v>
      </c>
      <c r="F39" s="18">
        <v>898.85498426668437</v>
      </c>
      <c r="G39" s="18">
        <v>356465.97357710416</v>
      </c>
      <c r="H39" s="18">
        <v>928.29680619037538</v>
      </c>
      <c r="I39" s="18">
        <v>359833.43196276645</v>
      </c>
      <c r="J39" s="18">
        <v>937.06622906970426</v>
      </c>
      <c r="K39" s="19">
        <f t="shared" si="1"/>
        <v>3367.4583856622921</v>
      </c>
      <c r="L39" s="19">
        <f t="shared" si="2"/>
        <v>8.7694228793288858</v>
      </c>
      <c r="M39" s="18">
        <f t="shared" si="3"/>
        <v>60</v>
      </c>
      <c r="N39" s="18">
        <f t="shared" si="4"/>
        <v>120</v>
      </c>
      <c r="O39" s="18">
        <f t="shared" si="5"/>
        <v>240</v>
      </c>
    </row>
    <row r="40" spans="1:15" x14ac:dyDescent="0.35">
      <c r="A40" s="15" t="s">
        <v>9</v>
      </c>
      <c r="B40" s="16"/>
      <c r="C40" s="17">
        <v>2018</v>
      </c>
      <c r="D40" s="15" t="s">
        <v>56</v>
      </c>
      <c r="E40" s="18">
        <v>290876.11949100543</v>
      </c>
      <c r="F40" s="18">
        <v>694.21508231743542</v>
      </c>
      <c r="G40" s="18">
        <v>300677.8648223955</v>
      </c>
      <c r="H40" s="18">
        <v>717.60826926586037</v>
      </c>
      <c r="I40" s="18">
        <v>301962.38815424708</v>
      </c>
      <c r="J40" s="18">
        <v>720.67395740870427</v>
      </c>
      <c r="K40" s="19">
        <f t="shared" si="1"/>
        <v>1284.523331851582</v>
      </c>
      <c r="L40" s="19">
        <f t="shared" si="2"/>
        <v>3.0656881428438965</v>
      </c>
      <c r="M40" s="18">
        <f t="shared" si="3"/>
        <v>50</v>
      </c>
      <c r="N40" s="18">
        <f t="shared" si="4"/>
        <v>101</v>
      </c>
      <c r="O40" s="18">
        <f t="shared" si="5"/>
        <v>201</v>
      </c>
    </row>
    <row r="41" spans="1:15" x14ac:dyDescent="0.35">
      <c r="A41" s="15" t="s">
        <v>9</v>
      </c>
      <c r="B41" s="16"/>
      <c r="C41" s="17">
        <v>2008</v>
      </c>
      <c r="D41" s="15" t="s">
        <v>57</v>
      </c>
      <c r="E41" s="18">
        <v>248447.33513284905</v>
      </c>
      <c r="F41" s="18">
        <v>591.54127412583102</v>
      </c>
      <c r="G41" s="18">
        <v>257451.7038494338</v>
      </c>
      <c r="H41" s="18">
        <v>611.52423717205181</v>
      </c>
      <c r="I41" s="18">
        <v>257623.14013150643</v>
      </c>
      <c r="J41" s="18">
        <v>611.93144924348326</v>
      </c>
      <c r="K41" s="19">
        <f t="shared" si="1"/>
        <v>171.43628207262373</v>
      </c>
      <c r="L41" s="19">
        <f t="shared" si="2"/>
        <v>0.40721207143144511</v>
      </c>
      <c r="M41" s="18">
        <f t="shared" si="3"/>
        <v>43</v>
      </c>
      <c r="N41" s="18">
        <f t="shared" si="4"/>
        <v>86</v>
      </c>
      <c r="O41" s="18">
        <f t="shared" si="5"/>
        <v>172</v>
      </c>
    </row>
    <row r="42" spans="1:15" x14ac:dyDescent="0.35">
      <c r="A42" s="15" t="s">
        <v>9</v>
      </c>
      <c r="B42" s="16"/>
      <c r="C42" s="17">
        <v>3028</v>
      </c>
      <c r="D42" s="15" t="s">
        <v>58</v>
      </c>
      <c r="E42" s="18">
        <v>108728.28170925869</v>
      </c>
      <c r="F42" s="18">
        <v>517.75372242504136</v>
      </c>
      <c r="G42" s="18">
        <v>111594.77910649107</v>
      </c>
      <c r="H42" s="18">
        <v>531.40371003090991</v>
      </c>
      <c r="I42" s="18">
        <v>110174.78774899122</v>
      </c>
      <c r="J42" s="18">
        <v>524.64184642376767</v>
      </c>
      <c r="K42" s="19">
        <f t="shared" si="1"/>
        <v>-1419.99135749985</v>
      </c>
      <c r="L42" s="19">
        <f t="shared" si="2"/>
        <v>-6.7618636071422316</v>
      </c>
      <c r="M42" s="18">
        <f t="shared" si="3"/>
        <v>18</v>
      </c>
      <c r="N42" s="18">
        <f t="shared" si="4"/>
        <v>37</v>
      </c>
      <c r="O42" s="18">
        <f t="shared" si="5"/>
        <v>73</v>
      </c>
    </row>
    <row r="43" spans="1:15" x14ac:dyDescent="0.35">
      <c r="A43" s="15" t="s">
        <v>9</v>
      </c>
      <c r="B43" s="16" t="s">
        <v>59</v>
      </c>
      <c r="C43" s="17">
        <v>2147</v>
      </c>
      <c r="D43" s="15" t="s">
        <v>60</v>
      </c>
      <c r="E43" s="18">
        <v>108564.46086826571</v>
      </c>
      <c r="F43" s="18">
        <v>527.01194596245489</v>
      </c>
      <c r="G43" s="18">
        <v>112184.43382646929</v>
      </c>
      <c r="H43" s="18">
        <v>544.58463022557908</v>
      </c>
      <c r="I43" s="18">
        <v>110928.79040336949</v>
      </c>
      <c r="J43" s="18">
        <v>538.4892738027645</v>
      </c>
      <c r="K43" s="19">
        <f t="shared" si="1"/>
        <v>-1255.6434230997984</v>
      </c>
      <c r="L43" s="19">
        <f t="shared" si="2"/>
        <v>-6.0953564228145751</v>
      </c>
      <c r="M43" s="18">
        <f t="shared" si="3"/>
        <v>18</v>
      </c>
      <c r="N43" s="18">
        <f t="shared" si="4"/>
        <v>37</v>
      </c>
      <c r="O43" s="18">
        <f t="shared" si="5"/>
        <v>74</v>
      </c>
    </row>
    <row r="44" spans="1:15" x14ac:dyDescent="0.35">
      <c r="A44" s="15" t="s">
        <v>9</v>
      </c>
      <c r="B44" s="16" t="s">
        <v>61</v>
      </c>
      <c r="C44" s="17">
        <v>2120</v>
      </c>
      <c r="D44" s="15" t="s">
        <v>284</v>
      </c>
      <c r="E44" s="18">
        <v>291833.1160572822</v>
      </c>
      <c r="F44" s="18">
        <v>772.04528057482059</v>
      </c>
      <c r="G44" s="18">
        <v>301068.9478766984</v>
      </c>
      <c r="H44" s="18">
        <v>798.59137367824508</v>
      </c>
      <c r="I44" s="18">
        <v>302833.17888255953</v>
      </c>
      <c r="J44" s="18">
        <v>803.27103151872552</v>
      </c>
      <c r="K44" s="19">
        <f t="shared" si="1"/>
        <v>1764.2310058611329</v>
      </c>
      <c r="L44" s="19">
        <f t="shared" si="2"/>
        <v>4.679657840480445</v>
      </c>
      <c r="M44" s="18">
        <f t="shared" si="3"/>
        <v>50</v>
      </c>
      <c r="N44" s="18">
        <f t="shared" si="4"/>
        <v>101</v>
      </c>
      <c r="O44" s="18">
        <f t="shared" si="5"/>
        <v>202</v>
      </c>
    </row>
    <row r="45" spans="1:15" x14ac:dyDescent="0.35">
      <c r="A45" s="15" t="s">
        <v>9</v>
      </c>
      <c r="B45" s="16" t="s">
        <v>62</v>
      </c>
      <c r="C45" s="17">
        <v>2113</v>
      </c>
      <c r="D45" s="15" t="s">
        <v>63</v>
      </c>
      <c r="E45" s="18">
        <v>334034.88533577201</v>
      </c>
      <c r="F45" s="18">
        <v>657.54898688144101</v>
      </c>
      <c r="G45" s="18">
        <v>345434.66345598688</v>
      </c>
      <c r="H45" s="18">
        <v>679.98949499210016</v>
      </c>
      <c r="I45" s="18">
        <v>341716.39520535874</v>
      </c>
      <c r="J45" s="18">
        <v>672.67006930188734</v>
      </c>
      <c r="K45" s="19">
        <f t="shared" si="1"/>
        <v>-3718.2682506281417</v>
      </c>
      <c r="L45" s="19">
        <f t="shared" si="2"/>
        <v>-7.3194256902128245</v>
      </c>
      <c r="M45" s="18">
        <f t="shared" si="3"/>
        <v>57</v>
      </c>
      <c r="N45" s="18">
        <f t="shared" si="4"/>
        <v>114</v>
      </c>
      <c r="O45" s="18">
        <f t="shared" si="5"/>
        <v>228</v>
      </c>
    </row>
    <row r="46" spans="1:15" x14ac:dyDescent="0.35">
      <c r="A46" s="15" t="s">
        <v>9</v>
      </c>
      <c r="B46" s="16" t="s">
        <v>64</v>
      </c>
      <c r="C46" s="17">
        <v>2103</v>
      </c>
      <c r="D46" s="15" t="s">
        <v>65</v>
      </c>
      <c r="E46" s="18">
        <v>206673.05316775845</v>
      </c>
      <c r="F46" s="18">
        <v>956.81969059147434</v>
      </c>
      <c r="G46" s="18">
        <v>213907.30234627903</v>
      </c>
      <c r="H46" s="18">
        <v>990.31158493647695</v>
      </c>
      <c r="I46" s="18">
        <v>216491.36156168045</v>
      </c>
      <c r="J46" s="18">
        <v>1002.2748220448169</v>
      </c>
      <c r="K46" s="19">
        <f t="shared" si="1"/>
        <v>2584.0592154014157</v>
      </c>
      <c r="L46" s="19">
        <f t="shared" si="2"/>
        <v>11.963237108339968</v>
      </c>
      <c r="M46" s="18">
        <f t="shared" si="3"/>
        <v>36</v>
      </c>
      <c r="N46" s="18">
        <f t="shared" si="4"/>
        <v>72</v>
      </c>
      <c r="O46" s="18">
        <f t="shared" si="5"/>
        <v>144</v>
      </c>
    </row>
    <row r="47" spans="1:15" x14ac:dyDescent="0.35">
      <c r="A47" s="15" t="s">
        <v>9</v>
      </c>
      <c r="B47" s="16" t="s">
        <v>66</v>
      </c>
      <c r="C47" s="17">
        <v>2084</v>
      </c>
      <c r="D47" s="15" t="s">
        <v>67</v>
      </c>
      <c r="E47" s="18">
        <v>372751.54391962488</v>
      </c>
      <c r="F47" s="18">
        <v>938.9207655406168</v>
      </c>
      <c r="G47" s="18">
        <v>374159.18484022503</v>
      </c>
      <c r="H47" s="18">
        <v>974.37287718808602</v>
      </c>
      <c r="I47" s="18">
        <v>379752.81509196397</v>
      </c>
      <c r="J47" s="18">
        <v>988.93962263532285</v>
      </c>
      <c r="K47" s="19">
        <f t="shared" si="1"/>
        <v>5593.6302517389413</v>
      </c>
      <c r="L47" s="19">
        <f t="shared" si="2"/>
        <v>14.566745447236826</v>
      </c>
      <c r="M47" s="18">
        <f t="shared" si="3"/>
        <v>63</v>
      </c>
      <c r="N47" s="18">
        <f t="shared" si="4"/>
        <v>127</v>
      </c>
      <c r="O47" s="18">
        <f t="shared" si="5"/>
        <v>253</v>
      </c>
    </row>
    <row r="48" spans="1:15" x14ac:dyDescent="0.35">
      <c r="A48" s="15" t="s">
        <v>9</v>
      </c>
      <c r="B48" s="16"/>
      <c r="C48" s="17">
        <v>2183</v>
      </c>
      <c r="D48" s="15" t="s">
        <v>68</v>
      </c>
      <c r="E48" s="18">
        <v>352349.69512844825</v>
      </c>
      <c r="F48" s="18">
        <v>846.99445944338527</v>
      </c>
      <c r="G48" s="18">
        <v>363546.68242203898</v>
      </c>
      <c r="H48" s="18">
        <v>873.91029428374759</v>
      </c>
      <c r="I48" s="18">
        <v>365623.25537944084</v>
      </c>
      <c r="J48" s="18">
        <v>878.90205620057895</v>
      </c>
      <c r="K48" s="19">
        <f t="shared" si="1"/>
        <v>2076.5729574018624</v>
      </c>
      <c r="L48" s="19">
        <f t="shared" si="2"/>
        <v>4.9917619168313649</v>
      </c>
      <c r="M48" s="18">
        <f t="shared" si="3"/>
        <v>61</v>
      </c>
      <c r="N48" s="18">
        <f t="shared" si="4"/>
        <v>122</v>
      </c>
      <c r="O48" s="18">
        <f t="shared" si="5"/>
        <v>244</v>
      </c>
    </row>
    <row r="49" spans="1:15" x14ac:dyDescent="0.35">
      <c r="A49" s="15" t="s">
        <v>9</v>
      </c>
      <c r="B49" s="16" t="s">
        <v>69</v>
      </c>
      <c r="C49" s="17">
        <v>2065</v>
      </c>
      <c r="D49" s="15" t="s">
        <v>285</v>
      </c>
      <c r="E49" s="18">
        <v>369822.17112092278</v>
      </c>
      <c r="F49" s="18">
        <v>1107.2520093440801</v>
      </c>
      <c r="G49" s="18">
        <v>367244.06676852866</v>
      </c>
      <c r="H49" s="18">
        <v>1144.062513297597</v>
      </c>
      <c r="I49" s="18">
        <v>371350.95776058728</v>
      </c>
      <c r="J49" s="18">
        <v>1156.8565662323592</v>
      </c>
      <c r="K49" s="19">
        <f t="shared" si="1"/>
        <v>4106.8909920586157</v>
      </c>
      <c r="L49" s="19">
        <f t="shared" si="2"/>
        <v>12.794052934762249</v>
      </c>
      <c r="M49" s="18">
        <f t="shared" si="3"/>
        <v>62</v>
      </c>
      <c r="N49" s="18">
        <f t="shared" si="4"/>
        <v>124</v>
      </c>
      <c r="O49" s="18">
        <f t="shared" si="5"/>
        <v>248</v>
      </c>
    </row>
    <row r="50" spans="1:15" x14ac:dyDescent="0.35">
      <c r="A50" s="15" t="s">
        <v>9</v>
      </c>
      <c r="B50" s="16"/>
      <c r="C50" s="17">
        <v>2007</v>
      </c>
      <c r="D50" s="15" t="s">
        <v>70</v>
      </c>
      <c r="E50" s="18">
        <v>323229.34151013492</v>
      </c>
      <c r="F50" s="18">
        <v>788.3642475856949</v>
      </c>
      <c r="G50" s="18">
        <v>335729.76984885469</v>
      </c>
      <c r="H50" s="18">
        <v>814.87808215741427</v>
      </c>
      <c r="I50" s="18">
        <v>338204.26002265228</v>
      </c>
      <c r="J50" s="18">
        <v>820.88412626857348</v>
      </c>
      <c r="K50" s="19">
        <f t="shared" si="1"/>
        <v>2474.4901737975888</v>
      </c>
      <c r="L50" s="19">
        <f t="shared" si="2"/>
        <v>6.0060441111592127</v>
      </c>
      <c r="M50" s="18">
        <f t="shared" si="3"/>
        <v>56</v>
      </c>
      <c r="N50" s="18">
        <f t="shared" si="4"/>
        <v>113</v>
      </c>
      <c r="O50" s="18">
        <f t="shared" si="5"/>
        <v>225</v>
      </c>
    </row>
    <row r="51" spans="1:15" x14ac:dyDescent="0.35">
      <c r="A51" s="15" t="s">
        <v>9</v>
      </c>
      <c r="B51" s="16" t="s">
        <v>71</v>
      </c>
      <c r="C51" s="17">
        <v>5201</v>
      </c>
      <c r="D51" s="15" t="s">
        <v>72</v>
      </c>
      <c r="E51" s="18">
        <v>97902.579431998704</v>
      </c>
      <c r="F51" s="18">
        <v>466.20275919999381</v>
      </c>
      <c r="G51" s="18">
        <v>101483.5492710106</v>
      </c>
      <c r="H51" s="18">
        <v>483.25499652862192</v>
      </c>
      <c r="I51" s="18">
        <v>100455.72457051088</v>
      </c>
      <c r="J51" s="18">
        <v>478.36059319290894</v>
      </c>
      <c r="K51" s="19">
        <f t="shared" si="1"/>
        <v>-1027.8247004997247</v>
      </c>
      <c r="L51" s="19">
        <f t="shared" si="2"/>
        <v>-4.8944033357129797</v>
      </c>
      <c r="M51" s="18">
        <f t="shared" si="3"/>
        <v>17</v>
      </c>
      <c r="N51" s="18">
        <f t="shared" si="4"/>
        <v>33</v>
      </c>
      <c r="O51" s="18">
        <f t="shared" si="5"/>
        <v>67</v>
      </c>
    </row>
    <row r="52" spans="1:15" x14ac:dyDescent="0.35">
      <c r="A52" s="15" t="s">
        <v>9</v>
      </c>
      <c r="B52" s="16" t="s">
        <v>73</v>
      </c>
      <c r="C52" s="17">
        <v>2027</v>
      </c>
      <c r="D52" s="15" t="s">
        <v>74</v>
      </c>
      <c r="E52" s="18">
        <v>303922.03393157374</v>
      </c>
      <c r="F52" s="18">
        <v>814.8043805136025</v>
      </c>
      <c r="G52" s="18">
        <v>306265.91061205429</v>
      </c>
      <c r="H52" s="18">
        <v>841.3898643188304</v>
      </c>
      <c r="I52" s="18">
        <v>306676.36842091824</v>
      </c>
      <c r="J52" s="18">
        <v>842.51749566186334</v>
      </c>
      <c r="K52" s="19">
        <f t="shared" si="1"/>
        <v>410.45780886395369</v>
      </c>
      <c r="L52" s="19">
        <f t="shared" si="2"/>
        <v>1.127631343032931</v>
      </c>
      <c r="M52" s="18">
        <f t="shared" si="3"/>
        <v>51</v>
      </c>
      <c r="N52" s="18">
        <f t="shared" si="4"/>
        <v>102</v>
      </c>
      <c r="O52" s="18">
        <f t="shared" si="5"/>
        <v>204</v>
      </c>
    </row>
    <row r="53" spans="1:15" x14ac:dyDescent="0.35">
      <c r="A53" s="15" t="s">
        <v>9</v>
      </c>
      <c r="B53" s="16" t="s">
        <v>75</v>
      </c>
      <c r="C53" s="17">
        <v>2182</v>
      </c>
      <c r="D53" s="15" t="s">
        <v>76</v>
      </c>
      <c r="E53" s="18">
        <v>378993.95534023276</v>
      </c>
      <c r="F53" s="18">
        <v>911.04316187555946</v>
      </c>
      <c r="G53" s="18">
        <v>391688.52519418811</v>
      </c>
      <c r="H53" s="18">
        <v>941.55895479372145</v>
      </c>
      <c r="I53" s="18">
        <v>394560.3333185903</v>
      </c>
      <c r="J53" s="18">
        <v>948.46233970814978</v>
      </c>
      <c r="K53" s="19">
        <f t="shared" si="1"/>
        <v>2871.8081244021887</v>
      </c>
      <c r="L53" s="19">
        <f t="shared" si="2"/>
        <v>6.9033849144283295</v>
      </c>
      <c r="M53" s="18">
        <f t="shared" si="3"/>
        <v>66</v>
      </c>
      <c r="N53" s="18">
        <f t="shared" si="4"/>
        <v>132</v>
      </c>
      <c r="O53" s="18">
        <f t="shared" si="5"/>
        <v>263</v>
      </c>
    </row>
    <row r="54" spans="1:15" x14ac:dyDescent="0.35">
      <c r="A54" s="15" t="s">
        <v>9</v>
      </c>
      <c r="B54" s="16" t="s">
        <v>77</v>
      </c>
      <c r="C54" s="17">
        <v>2157</v>
      </c>
      <c r="D54" s="15" t="s">
        <v>78</v>
      </c>
      <c r="E54" s="18">
        <v>135529.29672183882</v>
      </c>
      <c r="F54" s="18">
        <v>826.3981507429196</v>
      </c>
      <c r="G54" s="18">
        <v>135625.3728904959</v>
      </c>
      <c r="H54" s="18">
        <v>858.38843601579686</v>
      </c>
      <c r="I54" s="18">
        <v>136912.88709656263</v>
      </c>
      <c r="J54" s="18">
        <v>866.53726010482671</v>
      </c>
      <c r="K54" s="19">
        <f t="shared" si="1"/>
        <v>1287.5142060667276</v>
      </c>
      <c r="L54" s="19">
        <f t="shared" si="2"/>
        <v>8.1488240890298584</v>
      </c>
      <c r="M54" s="18">
        <f t="shared" si="3"/>
        <v>23</v>
      </c>
      <c r="N54" s="18">
        <f t="shared" si="4"/>
        <v>46</v>
      </c>
      <c r="O54" s="18">
        <f t="shared" si="5"/>
        <v>91</v>
      </c>
    </row>
    <row r="55" spans="1:15" x14ac:dyDescent="0.35">
      <c r="A55" s="15" t="s">
        <v>9</v>
      </c>
      <c r="B55" s="16"/>
      <c r="C55" s="17">
        <v>2034</v>
      </c>
      <c r="D55" s="15" t="s">
        <v>286</v>
      </c>
      <c r="E55" s="18">
        <v>458537.96353842394</v>
      </c>
      <c r="F55" s="18">
        <v>870.09101240687653</v>
      </c>
      <c r="G55" s="18">
        <v>456403.85937605973</v>
      </c>
      <c r="H55" s="18">
        <v>900.20485084035454</v>
      </c>
      <c r="I55" s="18">
        <v>461074.39620468707</v>
      </c>
      <c r="J55" s="18">
        <v>909.41695503883057</v>
      </c>
      <c r="K55" s="19">
        <f t="shared" si="1"/>
        <v>4670.5368286273442</v>
      </c>
      <c r="L55" s="19">
        <f t="shared" si="2"/>
        <v>9.2121041984760268</v>
      </c>
      <c r="M55" s="18">
        <f t="shared" si="3"/>
        <v>77</v>
      </c>
      <c r="N55" s="18">
        <f t="shared" si="4"/>
        <v>154</v>
      </c>
      <c r="O55" s="18">
        <f t="shared" si="5"/>
        <v>307</v>
      </c>
    </row>
    <row r="56" spans="1:15" x14ac:dyDescent="0.35">
      <c r="A56" s="15" t="s">
        <v>9</v>
      </c>
      <c r="B56" s="16" t="s">
        <v>79</v>
      </c>
      <c r="C56" s="17">
        <v>2033</v>
      </c>
      <c r="D56" s="15" t="s">
        <v>80</v>
      </c>
      <c r="E56" s="18">
        <v>157237.61818031952</v>
      </c>
      <c r="F56" s="18">
        <v>778.4040503976214</v>
      </c>
      <c r="G56" s="18">
        <v>153186.6774423949</v>
      </c>
      <c r="H56" s="18">
        <v>806.24567074944684</v>
      </c>
      <c r="I56" s="18">
        <v>154472.86684950971</v>
      </c>
      <c r="J56" s="18">
        <v>813.01508868163</v>
      </c>
      <c r="K56" s="19">
        <f t="shared" si="1"/>
        <v>1286.1894071148126</v>
      </c>
      <c r="L56" s="19">
        <f t="shared" si="2"/>
        <v>6.7694179321831598</v>
      </c>
      <c r="M56" s="18">
        <f t="shared" si="3"/>
        <v>26</v>
      </c>
      <c r="N56" s="18">
        <f t="shared" si="4"/>
        <v>51</v>
      </c>
      <c r="O56" s="18">
        <f t="shared" si="5"/>
        <v>103</v>
      </c>
    </row>
    <row r="57" spans="1:15" x14ac:dyDescent="0.35">
      <c r="A57" s="15" t="s">
        <v>9</v>
      </c>
      <c r="B57" s="16" t="s">
        <v>81</v>
      </c>
      <c r="C57" s="17">
        <v>2093</v>
      </c>
      <c r="D57" s="15" t="s">
        <v>82</v>
      </c>
      <c r="E57" s="18">
        <v>283829.38084147335</v>
      </c>
      <c r="F57" s="18">
        <v>733.40925282034459</v>
      </c>
      <c r="G57" s="18">
        <v>289107.19505274645</v>
      </c>
      <c r="H57" s="18">
        <v>758.81153557151299</v>
      </c>
      <c r="I57" s="18">
        <v>290109.15415529325</v>
      </c>
      <c r="J57" s="18">
        <v>761.44134948895862</v>
      </c>
      <c r="K57" s="19">
        <f t="shared" si="1"/>
        <v>1001.9591025467962</v>
      </c>
      <c r="L57" s="19">
        <f t="shared" si="2"/>
        <v>2.629813917445631</v>
      </c>
      <c r="M57" s="18">
        <f t="shared" si="3"/>
        <v>48</v>
      </c>
      <c r="N57" s="18">
        <f t="shared" si="4"/>
        <v>97</v>
      </c>
      <c r="O57" s="18">
        <f t="shared" si="5"/>
        <v>193</v>
      </c>
    </row>
    <row r="58" spans="1:15" x14ac:dyDescent="0.35">
      <c r="A58" s="15" t="s">
        <v>9</v>
      </c>
      <c r="B58" s="16"/>
      <c r="C58" s="17">
        <v>2114</v>
      </c>
      <c r="D58" s="15" t="s">
        <v>83</v>
      </c>
      <c r="E58" s="18">
        <v>99550.190642368601</v>
      </c>
      <c r="F58" s="18">
        <v>483.25335263285729</v>
      </c>
      <c r="G58" s="18">
        <v>101810.3003486752</v>
      </c>
      <c r="H58" s="18">
        <v>496.63561145695218</v>
      </c>
      <c r="I58" s="18">
        <v>100694.92071782349</v>
      </c>
      <c r="J58" s="18">
        <v>491.19473520889511</v>
      </c>
      <c r="K58" s="19">
        <f t="shared" si="1"/>
        <v>-1115.3796308517049</v>
      </c>
      <c r="L58" s="19">
        <f t="shared" si="2"/>
        <v>-5.4408762480570658</v>
      </c>
      <c r="M58" s="18">
        <f t="shared" si="3"/>
        <v>17</v>
      </c>
      <c r="N58" s="18">
        <f t="shared" si="4"/>
        <v>34</v>
      </c>
      <c r="O58" s="18">
        <f t="shared" si="5"/>
        <v>67</v>
      </c>
    </row>
    <row r="59" spans="1:15" x14ac:dyDescent="0.35">
      <c r="A59" s="15" t="s">
        <v>9</v>
      </c>
      <c r="B59" s="16"/>
      <c r="C59" s="17">
        <v>2121</v>
      </c>
      <c r="D59" s="15" t="s">
        <v>84</v>
      </c>
      <c r="E59" s="18">
        <v>168136.47861387607</v>
      </c>
      <c r="F59" s="18">
        <v>592.02985427421152</v>
      </c>
      <c r="G59" s="18">
        <v>161123.84234988631</v>
      </c>
      <c r="H59" s="18">
        <v>596.75497166624564</v>
      </c>
      <c r="I59" s="18">
        <v>159787.66664707681</v>
      </c>
      <c r="J59" s="18">
        <v>591.80617276695114</v>
      </c>
      <c r="K59" s="19">
        <f t="shared" si="1"/>
        <v>-1336.1757028095017</v>
      </c>
      <c r="L59" s="19">
        <f t="shared" si="2"/>
        <v>-4.948798899294502</v>
      </c>
      <c r="M59" s="18">
        <f t="shared" si="3"/>
        <v>27</v>
      </c>
      <c r="N59" s="18">
        <f t="shared" si="4"/>
        <v>53</v>
      </c>
      <c r="O59" s="18">
        <f t="shared" si="5"/>
        <v>107</v>
      </c>
    </row>
    <row r="60" spans="1:15" x14ac:dyDescent="0.35">
      <c r="A60" s="15" t="s">
        <v>9</v>
      </c>
      <c r="B60" s="16" t="s">
        <v>85</v>
      </c>
      <c r="C60" s="17">
        <v>3308</v>
      </c>
      <c r="D60" s="15" t="s">
        <v>86</v>
      </c>
      <c r="E60" s="18">
        <v>239140.00709339502</v>
      </c>
      <c r="F60" s="18">
        <v>576.24098094793976</v>
      </c>
      <c r="G60" s="18">
        <v>239882.84691876345</v>
      </c>
      <c r="H60" s="18">
        <v>589.39274427214605</v>
      </c>
      <c r="I60" s="18">
        <v>239721.51509942664</v>
      </c>
      <c r="J60" s="18">
        <v>588.99635159564286</v>
      </c>
      <c r="K60" s="19">
        <f t="shared" si="1"/>
        <v>-161.33181933680316</v>
      </c>
      <c r="L60" s="19">
        <f t="shared" si="2"/>
        <v>-0.39639267650318288</v>
      </c>
      <c r="M60" s="18">
        <f t="shared" si="3"/>
        <v>40</v>
      </c>
      <c r="N60" s="18">
        <f t="shared" si="4"/>
        <v>80</v>
      </c>
      <c r="O60" s="18">
        <f t="shared" si="5"/>
        <v>160</v>
      </c>
    </row>
    <row r="61" spans="1:15" x14ac:dyDescent="0.35">
      <c r="A61" s="15" t="s">
        <v>9</v>
      </c>
      <c r="B61" s="16" t="s">
        <v>87</v>
      </c>
      <c r="C61" s="17">
        <v>2026</v>
      </c>
      <c r="D61" s="15" t="s">
        <v>88</v>
      </c>
      <c r="E61" s="18">
        <v>259697.0005485919</v>
      </c>
      <c r="F61" s="18">
        <v>746.25574870285027</v>
      </c>
      <c r="G61" s="18">
        <v>256553.41987891303</v>
      </c>
      <c r="H61" s="18">
        <v>777.43460569367585</v>
      </c>
      <c r="I61" s="18">
        <v>259905.91729281162</v>
      </c>
      <c r="J61" s="18">
        <v>787.59368876609585</v>
      </c>
      <c r="K61" s="19">
        <f t="shared" si="1"/>
        <v>3352.4974138985854</v>
      </c>
      <c r="L61" s="19">
        <f t="shared" si="2"/>
        <v>10.159083072420003</v>
      </c>
      <c r="M61" s="18">
        <f t="shared" si="3"/>
        <v>43</v>
      </c>
      <c r="N61" s="18">
        <f t="shared" si="4"/>
        <v>87</v>
      </c>
      <c r="O61" s="18">
        <f t="shared" si="5"/>
        <v>173</v>
      </c>
    </row>
    <row r="62" spans="1:15" x14ac:dyDescent="0.35">
      <c r="A62" s="15" t="s">
        <v>9</v>
      </c>
      <c r="B62" s="16" t="s">
        <v>89</v>
      </c>
      <c r="C62" s="17">
        <v>5203</v>
      </c>
      <c r="D62" s="15" t="s">
        <v>90</v>
      </c>
      <c r="E62" s="18">
        <v>137603.95389265014</v>
      </c>
      <c r="F62" s="18">
        <v>655.25692329833396</v>
      </c>
      <c r="G62" s="18">
        <v>142247.76152877125</v>
      </c>
      <c r="H62" s="18">
        <v>677.37029299414883</v>
      </c>
      <c r="I62" s="18">
        <v>142595.07056127192</v>
      </c>
      <c r="J62" s="18">
        <v>679.02414552986625</v>
      </c>
      <c r="K62" s="19">
        <f t="shared" si="1"/>
        <v>347.30903250066331</v>
      </c>
      <c r="L62" s="19">
        <f t="shared" si="2"/>
        <v>1.6538525357174194</v>
      </c>
      <c r="M62" s="18">
        <f t="shared" si="3"/>
        <v>24</v>
      </c>
      <c r="N62" s="18">
        <f t="shared" si="4"/>
        <v>48</v>
      </c>
      <c r="O62" s="18">
        <f t="shared" si="5"/>
        <v>95</v>
      </c>
    </row>
    <row r="63" spans="1:15" x14ac:dyDescent="0.35">
      <c r="A63" s="15" t="s">
        <v>9</v>
      </c>
      <c r="B63" s="16"/>
      <c r="C63" s="17">
        <v>5204</v>
      </c>
      <c r="D63" s="15" t="s">
        <v>91</v>
      </c>
      <c r="E63" s="18">
        <v>350460.39284101164</v>
      </c>
      <c r="F63" s="18">
        <v>830.47486455216028</v>
      </c>
      <c r="G63" s="18">
        <v>359923.41900586861</v>
      </c>
      <c r="H63" s="18">
        <v>856.96052144254429</v>
      </c>
      <c r="I63" s="18">
        <v>361157.44344631099</v>
      </c>
      <c r="J63" s="18">
        <v>859.89867487216907</v>
      </c>
      <c r="K63" s="19">
        <f t="shared" si="1"/>
        <v>1234.0244404423865</v>
      </c>
      <c r="L63" s="19">
        <f t="shared" si="2"/>
        <v>2.9381534296247764</v>
      </c>
      <c r="M63" s="18">
        <f t="shared" si="3"/>
        <v>60</v>
      </c>
      <c r="N63" s="18">
        <f t="shared" si="4"/>
        <v>120</v>
      </c>
      <c r="O63" s="18">
        <f t="shared" si="5"/>
        <v>241</v>
      </c>
    </row>
    <row r="64" spans="1:15" x14ac:dyDescent="0.35">
      <c r="A64" s="15" t="s">
        <v>9</v>
      </c>
      <c r="B64" s="16"/>
      <c r="C64" s="17">
        <v>2196</v>
      </c>
      <c r="D64" s="15" t="s">
        <v>92</v>
      </c>
      <c r="E64" s="18">
        <v>237969.39216960644</v>
      </c>
      <c r="F64" s="18">
        <v>1076.7845799529703</v>
      </c>
      <c r="G64" s="18">
        <v>243365.27717751067</v>
      </c>
      <c r="H64" s="18">
        <v>1116.3544824656453</v>
      </c>
      <c r="I64" s="18">
        <v>247187.23498995011</v>
      </c>
      <c r="J64" s="18">
        <v>1133.8863990364684</v>
      </c>
      <c r="K64" s="19">
        <f t="shared" si="1"/>
        <v>3821.9578124394466</v>
      </c>
      <c r="L64" s="19">
        <f t="shared" si="2"/>
        <v>17.531916570823114</v>
      </c>
      <c r="M64" s="18">
        <f t="shared" si="3"/>
        <v>41</v>
      </c>
      <c r="N64" s="18">
        <f t="shared" si="4"/>
        <v>82</v>
      </c>
      <c r="O64" s="18">
        <f t="shared" si="5"/>
        <v>165</v>
      </c>
    </row>
    <row r="65" spans="1:15" x14ac:dyDescent="0.35">
      <c r="A65" s="15" t="s">
        <v>9</v>
      </c>
      <c r="B65" s="16" t="s">
        <v>93</v>
      </c>
      <c r="C65" s="17">
        <v>2123</v>
      </c>
      <c r="D65" s="15" t="s">
        <v>287</v>
      </c>
      <c r="E65" s="18">
        <v>253095.06395659386</v>
      </c>
      <c r="F65" s="18">
        <v>798.40714181890803</v>
      </c>
      <c r="G65" s="18">
        <v>245826.01112088712</v>
      </c>
      <c r="H65" s="18">
        <v>827.69700714103408</v>
      </c>
      <c r="I65" s="18">
        <v>248206.08366129361</v>
      </c>
      <c r="J65" s="18">
        <v>835.71071939829494</v>
      </c>
      <c r="K65" s="19">
        <f t="shared" si="1"/>
        <v>2380.072540406487</v>
      </c>
      <c r="L65" s="19">
        <f t="shared" si="2"/>
        <v>8.0137122572608632</v>
      </c>
      <c r="M65" s="18">
        <f t="shared" si="3"/>
        <v>41</v>
      </c>
      <c r="N65" s="18">
        <f t="shared" si="4"/>
        <v>83</v>
      </c>
      <c r="O65" s="18">
        <f t="shared" si="5"/>
        <v>165</v>
      </c>
    </row>
    <row r="66" spans="1:15" x14ac:dyDescent="0.35">
      <c r="A66" s="15" t="s">
        <v>9</v>
      </c>
      <c r="B66" s="16" t="s">
        <v>94</v>
      </c>
      <c r="C66" s="17">
        <v>3379</v>
      </c>
      <c r="D66" s="15" t="s">
        <v>95</v>
      </c>
      <c r="E66" s="18">
        <v>344817.10432526236</v>
      </c>
      <c r="F66" s="18">
        <v>828.88727001264988</v>
      </c>
      <c r="G66" s="18">
        <v>356156.13899564254</v>
      </c>
      <c r="H66" s="18">
        <v>856.14456489337147</v>
      </c>
      <c r="I66" s="18">
        <v>358172.50919019378</v>
      </c>
      <c r="J66" s="18">
        <v>860.9916086302735</v>
      </c>
      <c r="K66" s="19">
        <f t="shared" si="1"/>
        <v>2016.3701945512439</v>
      </c>
      <c r="L66" s="19">
        <f t="shared" si="2"/>
        <v>4.8470437369020374</v>
      </c>
      <c r="M66" s="18">
        <f t="shared" si="3"/>
        <v>60</v>
      </c>
      <c r="N66" s="18">
        <f t="shared" si="4"/>
        <v>119</v>
      </c>
      <c r="O66" s="18">
        <f t="shared" si="5"/>
        <v>239</v>
      </c>
    </row>
    <row r="67" spans="1:15" x14ac:dyDescent="0.35">
      <c r="A67" s="15" t="s">
        <v>9</v>
      </c>
      <c r="B67" s="16"/>
      <c r="C67" s="17">
        <v>2029</v>
      </c>
      <c r="D67" s="15" t="s">
        <v>288</v>
      </c>
      <c r="E67" s="18">
        <v>606892.01067381899</v>
      </c>
      <c r="F67" s="18">
        <v>975.71062809295654</v>
      </c>
      <c r="G67" s="18">
        <v>626888.10448331339</v>
      </c>
      <c r="H67" s="18">
        <v>1006.2409381754629</v>
      </c>
      <c r="I67" s="18">
        <v>630813.7618763356</v>
      </c>
      <c r="J67" s="18">
        <v>1012.5421538945997</v>
      </c>
      <c r="K67" s="19">
        <f t="shared" si="1"/>
        <v>3925.6573930222075</v>
      </c>
      <c r="L67" s="19">
        <f t="shared" si="2"/>
        <v>6.3012157191367351</v>
      </c>
      <c r="M67" s="18">
        <f t="shared" si="3"/>
        <v>105</v>
      </c>
      <c r="N67" s="18">
        <f t="shared" si="4"/>
        <v>210</v>
      </c>
      <c r="O67" s="18">
        <f t="shared" si="5"/>
        <v>421</v>
      </c>
    </row>
    <row r="68" spans="1:15" x14ac:dyDescent="0.35">
      <c r="A68" s="15" t="s">
        <v>9</v>
      </c>
      <c r="B68" s="16"/>
      <c r="C68" s="17">
        <v>2180</v>
      </c>
      <c r="D68" s="15" t="s">
        <v>289</v>
      </c>
      <c r="E68" s="18">
        <v>387028.62918137468</v>
      </c>
      <c r="F68" s="18">
        <v>893.83055238192765</v>
      </c>
      <c r="G68" s="18">
        <v>388381.5408953061</v>
      </c>
      <c r="H68" s="18">
        <v>926.92491860454913</v>
      </c>
      <c r="I68" s="18">
        <v>393824.95194930915</v>
      </c>
      <c r="J68" s="18">
        <v>939.91635310097649</v>
      </c>
      <c r="K68" s="19">
        <f t="shared" si="1"/>
        <v>5443.4110540030524</v>
      </c>
      <c r="L68" s="19">
        <f t="shared" si="2"/>
        <v>12.99143449642736</v>
      </c>
      <c r="M68" s="18">
        <f t="shared" si="3"/>
        <v>66</v>
      </c>
      <c r="N68" s="18">
        <f t="shared" si="4"/>
        <v>131</v>
      </c>
      <c r="O68" s="18">
        <f t="shared" si="5"/>
        <v>263</v>
      </c>
    </row>
    <row r="69" spans="1:15" x14ac:dyDescent="0.35">
      <c r="A69" s="15" t="s">
        <v>9</v>
      </c>
      <c r="B69" s="16" t="s">
        <v>96</v>
      </c>
      <c r="C69" s="17">
        <v>2168</v>
      </c>
      <c r="D69" s="15" t="s">
        <v>97</v>
      </c>
      <c r="E69" s="18">
        <v>175564.46517974639</v>
      </c>
      <c r="F69" s="18">
        <v>601.24816842378902</v>
      </c>
      <c r="G69" s="18">
        <v>178845.63434671285</v>
      </c>
      <c r="H69" s="18">
        <v>623.15552037182181</v>
      </c>
      <c r="I69" s="18">
        <v>178813.52813616089</v>
      </c>
      <c r="J69" s="18">
        <v>623.0436520423724</v>
      </c>
      <c r="K69" s="19">
        <f t="shared" si="1"/>
        <v>-32.106210551952245</v>
      </c>
      <c r="L69" s="19">
        <f t="shared" si="2"/>
        <v>-0.11186832944940761</v>
      </c>
      <c r="M69" s="18">
        <f t="shared" si="3"/>
        <v>30</v>
      </c>
      <c r="N69" s="18">
        <f t="shared" si="4"/>
        <v>60</v>
      </c>
      <c r="O69" s="18">
        <f t="shared" si="5"/>
        <v>119</v>
      </c>
    </row>
    <row r="70" spans="1:15" x14ac:dyDescent="0.35">
      <c r="A70" s="15" t="s">
        <v>9</v>
      </c>
      <c r="B70" s="16" t="s">
        <v>98</v>
      </c>
      <c r="C70" s="17">
        <v>3304</v>
      </c>
      <c r="D70" s="15" t="s">
        <v>99</v>
      </c>
      <c r="E70" s="18">
        <v>253005.95578790904</v>
      </c>
      <c r="F70" s="18">
        <v>602.39513282835492</v>
      </c>
      <c r="G70" s="18">
        <v>259857.84908104982</v>
      </c>
      <c r="H70" s="18">
        <v>621.66949540921007</v>
      </c>
      <c r="I70" s="18">
        <v>257582.74618882168</v>
      </c>
      <c r="J70" s="18">
        <v>616.22666552349688</v>
      </c>
      <c r="K70" s="19">
        <f t="shared" si="1"/>
        <v>-2275.1028922281403</v>
      </c>
      <c r="L70" s="19">
        <f t="shared" si="2"/>
        <v>-5.4428298857131949</v>
      </c>
      <c r="M70" s="18">
        <f t="shared" si="3"/>
        <v>43</v>
      </c>
      <c r="N70" s="18">
        <f t="shared" si="4"/>
        <v>86</v>
      </c>
      <c r="O70" s="18">
        <f t="shared" si="5"/>
        <v>172</v>
      </c>
    </row>
    <row r="71" spans="1:15" x14ac:dyDescent="0.35">
      <c r="A71" s="15" t="s">
        <v>9</v>
      </c>
      <c r="B71" s="16" t="s">
        <v>100</v>
      </c>
      <c r="C71" s="17">
        <v>2124</v>
      </c>
      <c r="D71" s="15" t="s">
        <v>101</v>
      </c>
      <c r="E71" s="18">
        <v>313284.17015024088</v>
      </c>
      <c r="F71" s="18">
        <v>849.00859119306472</v>
      </c>
      <c r="G71" s="18">
        <v>315442.56602492824</v>
      </c>
      <c r="H71" s="18">
        <v>881.12448610315153</v>
      </c>
      <c r="I71" s="18">
        <v>319519.95253165497</v>
      </c>
      <c r="J71" s="18">
        <v>892.51383388730437</v>
      </c>
      <c r="K71" s="19">
        <f t="shared" ref="K71:K134" si="6">I71-G71</f>
        <v>4077.3865067267325</v>
      </c>
      <c r="L71" s="19">
        <f t="shared" ref="L71:L134" si="7">J71-H71</f>
        <v>11.389347784152847</v>
      </c>
      <c r="M71" s="18">
        <f t="shared" ref="M71:M134" si="8">ROUND(I71/6000,0)</f>
        <v>53</v>
      </c>
      <c r="N71" s="18">
        <f t="shared" ref="N71:N134" si="9">ROUND(I71/3000,0)</f>
        <v>107</v>
      </c>
      <c r="O71" s="18">
        <f t="shared" ref="O71:O134" si="10">ROUND(I71/1500,0)</f>
        <v>213</v>
      </c>
    </row>
    <row r="72" spans="1:15" x14ac:dyDescent="0.35">
      <c r="A72" s="15" t="s">
        <v>9</v>
      </c>
      <c r="B72" s="16"/>
      <c r="C72" s="17">
        <v>2195</v>
      </c>
      <c r="D72" s="15" t="s">
        <v>102</v>
      </c>
      <c r="E72" s="18">
        <v>382907.25911295513</v>
      </c>
      <c r="F72" s="18">
        <v>612.65161458072816</v>
      </c>
      <c r="G72" s="18">
        <v>388446.97646916145</v>
      </c>
      <c r="H72" s="18">
        <v>633.68185394642978</v>
      </c>
      <c r="I72" s="18">
        <v>390217.49880680168</v>
      </c>
      <c r="J72" s="18">
        <v>636.57014487243339</v>
      </c>
      <c r="K72" s="19">
        <f t="shared" si="6"/>
        <v>1770.5223376402282</v>
      </c>
      <c r="L72" s="19">
        <f t="shared" si="7"/>
        <v>2.8882909260036058</v>
      </c>
      <c r="M72" s="18">
        <f t="shared" si="8"/>
        <v>65</v>
      </c>
      <c r="N72" s="18">
        <f t="shared" si="9"/>
        <v>130</v>
      </c>
      <c r="O72" s="18">
        <f t="shared" si="10"/>
        <v>260</v>
      </c>
    </row>
    <row r="73" spans="1:15" x14ac:dyDescent="0.35">
      <c r="A73" s="15" t="s">
        <v>9</v>
      </c>
      <c r="B73" s="16" t="s">
        <v>103</v>
      </c>
      <c r="C73" s="17">
        <v>5207</v>
      </c>
      <c r="D73" s="15" t="s">
        <v>104</v>
      </c>
      <c r="E73" s="18">
        <v>47420.960902278486</v>
      </c>
      <c r="F73" s="18">
        <v>451.6281990693189</v>
      </c>
      <c r="G73" s="18">
        <v>48677.121901095059</v>
      </c>
      <c r="H73" s="18">
        <v>468.04924904899093</v>
      </c>
      <c r="I73" s="18">
        <v>48172.257041038043</v>
      </c>
      <c r="J73" s="18">
        <v>463.19477924075039</v>
      </c>
      <c r="K73" s="19">
        <f t="shared" si="6"/>
        <v>-504.8648600570159</v>
      </c>
      <c r="L73" s="19">
        <f t="shared" si="7"/>
        <v>-4.8544698082405375</v>
      </c>
      <c r="M73" s="18">
        <f t="shared" si="8"/>
        <v>8</v>
      </c>
      <c r="N73" s="18">
        <f t="shared" si="9"/>
        <v>16</v>
      </c>
      <c r="O73" s="18">
        <f t="shared" si="10"/>
        <v>32</v>
      </c>
    </row>
    <row r="74" spans="1:15" x14ac:dyDescent="0.35">
      <c r="A74" s="15" t="s">
        <v>9</v>
      </c>
      <c r="B74" s="16" t="s">
        <v>105</v>
      </c>
      <c r="C74" s="17">
        <v>3363</v>
      </c>
      <c r="D74" s="15" t="s">
        <v>106</v>
      </c>
      <c r="E74" s="18">
        <v>323539.50947611005</v>
      </c>
      <c r="F74" s="18">
        <v>998.57873295095692</v>
      </c>
      <c r="G74" s="18">
        <v>314329.6638490833</v>
      </c>
      <c r="H74" s="18">
        <v>1027.2211236898147</v>
      </c>
      <c r="I74" s="18">
        <v>315734.13530156849</v>
      </c>
      <c r="J74" s="18">
        <v>1031.8108996783285</v>
      </c>
      <c r="K74" s="19">
        <f t="shared" si="6"/>
        <v>1404.4714524851879</v>
      </c>
      <c r="L74" s="19">
        <f t="shared" si="7"/>
        <v>4.589775988513793</v>
      </c>
      <c r="M74" s="18">
        <f t="shared" si="8"/>
        <v>53</v>
      </c>
      <c r="N74" s="18">
        <f t="shared" si="9"/>
        <v>105</v>
      </c>
      <c r="O74" s="18">
        <f t="shared" si="10"/>
        <v>210</v>
      </c>
    </row>
    <row r="75" spans="1:15" x14ac:dyDescent="0.35">
      <c r="A75" s="15" t="s">
        <v>9</v>
      </c>
      <c r="B75" s="16" t="s">
        <v>107</v>
      </c>
      <c r="C75" s="17">
        <v>5200</v>
      </c>
      <c r="D75" s="15" t="s">
        <v>108</v>
      </c>
      <c r="E75" s="18">
        <v>523010.45016010682</v>
      </c>
      <c r="F75" s="18">
        <v>835.47995233243898</v>
      </c>
      <c r="G75" s="18">
        <v>538890.61162822123</v>
      </c>
      <c r="H75" s="18">
        <v>860.84762240929911</v>
      </c>
      <c r="I75" s="18">
        <v>541729.26411712391</v>
      </c>
      <c r="J75" s="18">
        <v>865.38221104971865</v>
      </c>
      <c r="K75" s="19">
        <f t="shared" si="6"/>
        <v>2838.6524889026769</v>
      </c>
      <c r="L75" s="19">
        <f t="shared" si="7"/>
        <v>4.5345886404195426</v>
      </c>
      <c r="M75" s="18">
        <f t="shared" si="8"/>
        <v>90</v>
      </c>
      <c r="N75" s="18">
        <f t="shared" si="9"/>
        <v>181</v>
      </c>
      <c r="O75" s="18">
        <f t="shared" si="10"/>
        <v>361</v>
      </c>
    </row>
    <row r="76" spans="1:15" x14ac:dyDescent="0.35">
      <c r="A76" s="15" t="s">
        <v>9</v>
      </c>
      <c r="B76" s="16" t="s">
        <v>109</v>
      </c>
      <c r="C76" s="17">
        <v>2198</v>
      </c>
      <c r="D76" s="15" t="s">
        <v>110</v>
      </c>
      <c r="E76" s="18">
        <v>427301.27148354013</v>
      </c>
      <c r="F76" s="18">
        <v>1124.4770302198424</v>
      </c>
      <c r="G76" s="18">
        <v>441924.816036515</v>
      </c>
      <c r="H76" s="18">
        <v>1166.0285383549208</v>
      </c>
      <c r="I76" s="18">
        <v>449621.021011087</v>
      </c>
      <c r="J76" s="18">
        <v>1186.3351477865092</v>
      </c>
      <c r="K76" s="19">
        <f t="shared" si="6"/>
        <v>7696.2049745719996</v>
      </c>
      <c r="L76" s="19">
        <f t="shared" si="7"/>
        <v>20.306609431588413</v>
      </c>
      <c r="M76" s="18">
        <f t="shared" si="8"/>
        <v>75</v>
      </c>
      <c r="N76" s="18">
        <f t="shared" si="9"/>
        <v>150</v>
      </c>
      <c r="O76" s="18">
        <f t="shared" si="10"/>
        <v>300</v>
      </c>
    </row>
    <row r="77" spans="1:15" x14ac:dyDescent="0.35">
      <c r="A77" s="15" t="s">
        <v>9</v>
      </c>
      <c r="B77" s="16"/>
      <c r="C77" s="17">
        <v>2041</v>
      </c>
      <c r="D77" s="15" t="s">
        <v>111</v>
      </c>
      <c r="E77" s="18">
        <v>458134.52744030789</v>
      </c>
      <c r="F77" s="18">
        <v>743.724882208292</v>
      </c>
      <c r="G77" s="18">
        <v>471064.90216065315</v>
      </c>
      <c r="H77" s="18">
        <v>769.71389241936788</v>
      </c>
      <c r="I77" s="18">
        <v>474141.43685332534</v>
      </c>
      <c r="J77" s="18">
        <v>774.74090989105446</v>
      </c>
      <c r="K77" s="19">
        <f t="shared" si="6"/>
        <v>3076.5346926721977</v>
      </c>
      <c r="L77" s="19">
        <f t="shared" si="7"/>
        <v>5.0270174716865768</v>
      </c>
      <c r="M77" s="18">
        <f t="shared" si="8"/>
        <v>79</v>
      </c>
      <c r="N77" s="18">
        <f t="shared" si="9"/>
        <v>158</v>
      </c>
      <c r="O77" s="18">
        <f t="shared" si="10"/>
        <v>316</v>
      </c>
    </row>
    <row r="78" spans="1:15" x14ac:dyDescent="0.35">
      <c r="A78" s="15" t="s">
        <v>9</v>
      </c>
      <c r="B78" s="16"/>
      <c r="C78" s="17">
        <v>2126</v>
      </c>
      <c r="D78" s="15" t="s">
        <v>112</v>
      </c>
      <c r="E78" s="18">
        <v>65973.939141602386</v>
      </c>
      <c r="F78" s="18">
        <v>724.98834221541085</v>
      </c>
      <c r="G78" s="18">
        <v>69165.265791408863</v>
      </c>
      <c r="H78" s="18">
        <v>751.79636729792242</v>
      </c>
      <c r="I78" s="18">
        <v>70049.176006185211</v>
      </c>
      <c r="J78" s="18">
        <v>761.40408702375225</v>
      </c>
      <c r="K78" s="19">
        <f t="shared" si="6"/>
        <v>883.91021477634786</v>
      </c>
      <c r="L78" s="19">
        <f t="shared" si="7"/>
        <v>9.6077197258298384</v>
      </c>
      <c r="M78" s="18">
        <f t="shared" si="8"/>
        <v>12</v>
      </c>
      <c r="N78" s="18">
        <f t="shared" si="9"/>
        <v>23</v>
      </c>
      <c r="O78" s="18">
        <f t="shared" si="10"/>
        <v>47</v>
      </c>
    </row>
    <row r="79" spans="1:15" x14ac:dyDescent="0.35">
      <c r="A79" s="15" t="s">
        <v>9</v>
      </c>
      <c r="B79" s="16"/>
      <c r="C79" s="17">
        <v>2127</v>
      </c>
      <c r="D79" s="15" t="s">
        <v>113</v>
      </c>
      <c r="E79" s="18">
        <v>99808.876865600265</v>
      </c>
      <c r="F79" s="18">
        <v>484.50911099805955</v>
      </c>
      <c r="G79" s="18">
        <v>103930.31590527331</v>
      </c>
      <c r="H79" s="18">
        <v>502.07882079842176</v>
      </c>
      <c r="I79" s="18">
        <v>103057.62237841585</v>
      </c>
      <c r="J79" s="18">
        <v>497.86291004065629</v>
      </c>
      <c r="K79" s="19">
        <f t="shared" si="6"/>
        <v>-872.6935268574598</v>
      </c>
      <c r="L79" s="19">
        <f t="shared" si="7"/>
        <v>-4.2159107577654709</v>
      </c>
      <c r="M79" s="18">
        <f t="shared" si="8"/>
        <v>17</v>
      </c>
      <c r="N79" s="18">
        <f t="shared" si="9"/>
        <v>34</v>
      </c>
      <c r="O79" s="18">
        <f t="shared" si="10"/>
        <v>69</v>
      </c>
    </row>
    <row r="80" spans="1:15" x14ac:dyDescent="0.35">
      <c r="A80" s="15" t="s">
        <v>9</v>
      </c>
      <c r="B80" s="16" t="s">
        <v>114</v>
      </c>
      <c r="C80" s="17">
        <v>2090</v>
      </c>
      <c r="D80" s="15" t="s">
        <v>115</v>
      </c>
      <c r="E80" s="18">
        <v>348191.0844209661</v>
      </c>
      <c r="F80" s="18">
        <v>890.51428240656287</v>
      </c>
      <c r="G80" s="18">
        <v>351986.31225304131</v>
      </c>
      <c r="H80" s="18">
        <v>923.84858859065957</v>
      </c>
      <c r="I80" s="18">
        <v>356876.10675686446</v>
      </c>
      <c r="J80" s="18">
        <v>936.68269489990678</v>
      </c>
      <c r="K80" s="19">
        <f t="shared" si="6"/>
        <v>4889.7945038231555</v>
      </c>
      <c r="L80" s="19">
        <f t="shared" si="7"/>
        <v>12.834106309247204</v>
      </c>
      <c r="M80" s="18">
        <f t="shared" si="8"/>
        <v>59</v>
      </c>
      <c r="N80" s="18">
        <f t="shared" si="9"/>
        <v>119</v>
      </c>
      <c r="O80" s="18">
        <f t="shared" si="10"/>
        <v>238</v>
      </c>
    </row>
    <row r="81" spans="1:15" x14ac:dyDescent="0.35">
      <c r="A81" s="15" t="s">
        <v>9</v>
      </c>
      <c r="B81" s="16" t="s">
        <v>116</v>
      </c>
      <c r="C81" s="17">
        <v>2043</v>
      </c>
      <c r="D81" s="15" t="s">
        <v>117</v>
      </c>
      <c r="E81" s="18">
        <v>466201.4399451288</v>
      </c>
      <c r="F81" s="18">
        <v>868.15910604307044</v>
      </c>
      <c r="G81" s="18">
        <v>455306.47404346743</v>
      </c>
      <c r="H81" s="18">
        <v>896.27258669973901</v>
      </c>
      <c r="I81" s="18">
        <v>458950.32843998284</v>
      </c>
      <c r="J81" s="18">
        <v>903.44552842516305</v>
      </c>
      <c r="K81" s="19">
        <f t="shared" si="6"/>
        <v>3643.8543965154095</v>
      </c>
      <c r="L81" s="19">
        <f t="shared" si="7"/>
        <v>7.1729417254240389</v>
      </c>
      <c r="M81" s="18">
        <f t="shared" si="8"/>
        <v>76</v>
      </c>
      <c r="N81" s="18">
        <f t="shared" si="9"/>
        <v>153</v>
      </c>
      <c r="O81" s="18">
        <f t="shared" si="10"/>
        <v>306</v>
      </c>
    </row>
    <row r="82" spans="1:15" x14ac:dyDescent="0.35">
      <c r="A82" s="15" t="s">
        <v>9</v>
      </c>
      <c r="B82" s="16"/>
      <c r="C82" s="17">
        <v>2044</v>
      </c>
      <c r="D82" s="15" t="s">
        <v>118</v>
      </c>
      <c r="E82" s="18">
        <v>331456.67771076312</v>
      </c>
      <c r="F82" s="18">
        <v>812.39381791853702</v>
      </c>
      <c r="G82" s="18">
        <v>342629.52170077892</v>
      </c>
      <c r="H82" s="18">
        <v>839.77823946269348</v>
      </c>
      <c r="I82" s="18">
        <v>345032.41985376464</v>
      </c>
      <c r="J82" s="18">
        <v>845.66769572001135</v>
      </c>
      <c r="K82" s="19">
        <f t="shared" si="6"/>
        <v>2402.8981529857265</v>
      </c>
      <c r="L82" s="19">
        <f t="shared" si="7"/>
        <v>5.8894562573178746</v>
      </c>
      <c r="M82" s="18">
        <f t="shared" si="8"/>
        <v>58</v>
      </c>
      <c r="N82" s="18">
        <f t="shared" si="9"/>
        <v>115</v>
      </c>
      <c r="O82" s="18">
        <f t="shared" si="10"/>
        <v>230</v>
      </c>
    </row>
    <row r="83" spans="1:15" x14ac:dyDescent="0.35">
      <c r="A83" s="15" t="s">
        <v>9</v>
      </c>
      <c r="B83" s="16" t="s">
        <v>119</v>
      </c>
      <c r="C83" s="17">
        <v>2002</v>
      </c>
      <c r="D83" s="15" t="s">
        <v>300</v>
      </c>
      <c r="E83" s="18">
        <v>242108.70145275496</v>
      </c>
      <c r="F83" s="18">
        <v>837.74637180884065</v>
      </c>
      <c r="G83" s="18">
        <v>212065.17408158668</v>
      </c>
      <c r="H83" s="18">
        <v>865.57213910851704</v>
      </c>
      <c r="I83" s="18">
        <v>213311.20239288796</v>
      </c>
      <c r="J83" s="18">
        <v>870.65796895056314</v>
      </c>
      <c r="K83" s="19">
        <f t="shared" si="6"/>
        <v>1246.0283113012847</v>
      </c>
      <c r="L83" s="19">
        <f t="shared" si="7"/>
        <v>5.0858298420461097</v>
      </c>
      <c r="M83" s="18">
        <f t="shared" si="8"/>
        <v>36</v>
      </c>
      <c r="N83" s="18">
        <f t="shared" si="9"/>
        <v>71</v>
      </c>
      <c r="O83" s="18">
        <f t="shared" si="10"/>
        <v>142</v>
      </c>
    </row>
    <row r="84" spans="1:15" x14ac:dyDescent="0.35">
      <c r="A84" s="15" t="s">
        <v>9</v>
      </c>
      <c r="B84" s="16" t="s">
        <v>120</v>
      </c>
      <c r="C84" s="17">
        <v>2128</v>
      </c>
      <c r="D84" s="15" t="s">
        <v>121</v>
      </c>
      <c r="E84" s="18">
        <v>262040.47976960358</v>
      </c>
      <c r="F84" s="18">
        <v>757.3424270797791</v>
      </c>
      <c r="G84" s="18">
        <v>259547.28325531405</v>
      </c>
      <c r="H84" s="18">
        <v>784.13076512179475</v>
      </c>
      <c r="I84" s="18">
        <v>260902.09755193943</v>
      </c>
      <c r="J84" s="18">
        <v>788.22385967353296</v>
      </c>
      <c r="K84" s="19">
        <f t="shared" si="6"/>
        <v>1354.8142966253799</v>
      </c>
      <c r="L84" s="19">
        <f t="shared" si="7"/>
        <v>4.0930945517382042</v>
      </c>
      <c r="M84" s="18">
        <f t="shared" si="8"/>
        <v>43</v>
      </c>
      <c r="N84" s="18">
        <f t="shared" si="9"/>
        <v>87</v>
      </c>
      <c r="O84" s="18">
        <f t="shared" si="10"/>
        <v>174</v>
      </c>
    </row>
    <row r="85" spans="1:15" x14ac:dyDescent="0.35">
      <c r="A85" s="15" t="s">
        <v>9</v>
      </c>
      <c r="B85" s="16" t="s">
        <v>122</v>
      </c>
      <c r="C85" s="17">
        <v>2145</v>
      </c>
      <c r="D85" s="15" t="s">
        <v>123</v>
      </c>
      <c r="E85" s="18">
        <v>292129.03025795828</v>
      </c>
      <c r="F85" s="18">
        <v>659.43347688026699</v>
      </c>
      <c r="G85" s="18">
        <v>301936.39824395924</v>
      </c>
      <c r="H85" s="18">
        <v>678.50876009878482</v>
      </c>
      <c r="I85" s="18">
        <v>301422.78797665844</v>
      </c>
      <c r="J85" s="18">
        <v>677.35457972282791</v>
      </c>
      <c r="K85" s="19">
        <f t="shared" si="6"/>
        <v>-513.61026730079902</v>
      </c>
      <c r="L85" s="19">
        <f t="shared" si="7"/>
        <v>-1.154180375956912</v>
      </c>
      <c r="M85" s="18">
        <f t="shared" si="8"/>
        <v>50</v>
      </c>
      <c r="N85" s="18">
        <f t="shared" si="9"/>
        <v>100</v>
      </c>
      <c r="O85" s="18">
        <f t="shared" si="10"/>
        <v>201</v>
      </c>
    </row>
    <row r="86" spans="1:15" x14ac:dyDescent="0.35">
      <c r="A86" s="15" t="s">
        <v>9</v>
      </c>
      <c r="B86" s="16" t="s">
        <v>124</v>
      </c>
      <c r="C86" s="17">
        <v>3023</v>
      </c>
      <c r="D86" s="15" t="s">
        <v>125</v>
      </c>
      <c r="E86" s="18">
        <v>234042.22272708584</v>
      </c>
      <c r="F86" s="18">
        <v>575.04231628276625</v>
      </c>
      <c r="G86" s="18">
        <v>245446.23484111828</v>
      </c>
      <c r="H86" s="18">
        <v>594.30081075331304</v>
      </c>
      <c r="I86" s="18">
        <v>244884.74860615778</v>
      </c>
      <c r="J86" s="18">
        <v>592.9412799180576</v>
      </c>
      <c r="K86" s="19">
        <f t="shared" si="6"/>
        <v>-561.48623496049549</v>
      </c>
      <c r="L86" s="19">
        <f t="shared" si="7"/>
        <v>-1.3595308352554412</v>
      </c>
      <c r="M86" s="18">
        <f t="shared" si="8"/>
        <v>41</v>
      </c>
      <c r="N86" s="18">
        <f t="shared" si="9"/>
        <v>82</v>
      </c>
      <c r="O86" s="18">
        <f t="shared" si="10"/>
        <v>163</v>
      </c>
    </row>
    <row r="87" spans="1:15" x14ac:dyDescent="0.35">
      <c r="A87" s="15" t="s">
        <v>9</v>
      </c>
      <c r="B87" s="16" t="s">
        <v>126</v>
      </c>
      <c r="C87" s="17">
        <v>2199</v>
      </c>
      <c r="D87" s="15" t="s">
        <v>127</v>
      </c>
      <c r="E87" s="18">
        <v>362253.13952348073</v>
      </c>
      <c r="F87" s="18">
        <v>968.59128214834425</v>
      </c>
      <c r="G87" s="18">
        <v>369147.04947774822</v>
      </c>
      <c r="H87" s="18">
        <v>1000.3985080697784</v>
      </c>
      <c r="I87" s="18">
        <v>373093.48461598018</v>
      </c>
      <c r="J87" s="18">
        <v>1011.0934542438488</v>
      </c>
      <c r="K87" s="19">
        <f t="shared" si="6"/>
        <v>3946.4351382319583</v>
      </c>
      <c r="L87" s="19">
        <f t="shared" si="7"/>
        <v>10.694946174070424</v>
      </c>
      <c r="M87" s="18">
        <f t="shared" si="8"/>
        <v>62</v>
      </c>
      <c r="N87" s="18">
        <f t="shared" si="9"/>
        <v>124</v>
      </c>
      <c r="O87" s="18">
        <f t="shared" si="10"/>
        <v>249</v>
      </c>
    </row>
    <row r="88" spans="1:15" x14ac:dyDescent="0.35">
      <c r="A88" s="15" t="s">
        <v>9</v>
      </c>
      <c r="B88" s="16"/>
      <c r="C88" s="17">
        <v>2179</v>
      </c>
      <c r="D88" s="15" t="s">
        <v>128</v>
      </c>
      <c r="E88" s="18">
        <v>462307.61568627099</v>
      </c>
      <c r="F88" s="18">
        <v>812.49141596884181</v>
      </c>
      <c r="G88" s="18">
        <v>470319.91527254129</v>
      </c>
      <c r="H88" s="18">
        <v>838.35992027190957</v>
      </c>
      <c r="I88" s="18">
        <v>471951.28773447021</v>
      </c>
      <c r="J88" s="18">
        <v>841.26789257481323</v>
      </c>
      <c r="K88" s="19">
        <f t="shared" si="6"/>
        <v>1631.3724619289278</v>
      </c>
      <c r="L88" s="19">
        <f t="shared" si="7"/>
        <v>2.9079723029036586</v>
      </c>
      <c r="M88" s="18">
        <f t="shared" si="8"/>
        <v>79</v>
      </c>
      <c r="N88" s="18">
        <f t="shared" si="9"/>
        <v>157</v>
      </c>
      <c r="O88" s="18">
        <f t="shared" si="10"/>
        <v>315</v>
      </c>
    </row>
    <row r="89" spans="1:15" x14ac:dyDescent="0.35">
      <c r="A89" s="15" t="s">
        <v>9</v>
      </c>
      <c r="B89" s="16" t="s">
        <v>129</v>
      </c>
      <c r="C89" s="17">
        <v>2048</v>
      </c>
      <c r="D89" s="15" t="s">
        <v>130</v>
      </c>
      <c r="E89" s="18">
        <v>290113.20139660966</v>
      </c>
      <c r="F89" s="18">
        <v>719.88387443327463</v>
      </c>
      <c r="G89" s="18">
        <v>300686.48701019969</v>
      </c>
      <c r="H89" s="18">
        <v>744.27348269851404</v>
      </c>
      <c r="I89" s="18">
        <v>302593.01438982872</v>
      </c>
      <c r="J89" s="18">
        <v>748.99260987581363</v>
      </c>
      <c r="K89" s="19">
        <f t="shared" si="6"/>
        <v>1906.5273796290276</v>
      </c>
      <c r="L89" s="19">
        <f t="shared" si="7"/>
        <v>4.7191271772995833</v>
      </c>
      <c r="M89" s="18">
        <f t="shared" si="8"/>
        <v>50</v>
      </c>
      <c r="N89" s="18">
        <f t="shared" si="9"/>
        <v>101</v>
      </c>
      <c r="O89" s="18">
        <f t="shared" si="10"/>
        <v>202</v>
      </c>
    </row>
    <row r="90" spans="1:15" x14ac:dyDescent="0.35">
      <c r="A90" s="15" t="s">
        <v>9</v>
      </c>
      <c r="B90" s="16" t="s">
        <v>131</v>
      </c>
      <c r="C90" s="17">
        <v>2192</v>
      </c>
      <c r="D90" s="15" t="s">
        <v>132</v>
      </c>
      <c r="E90" s="18">
        <v>258082.03591583736</v>
      </c>
      <c r="F90" s="18">
        <v>648.44732642170186</v>
      </c>
      <c r="G90" s="18">
        <v>270036.73074993107</v>
      </c>
      <c r="H90" s="18">
        <v>671.73316106948027</v>
      </c>
      <c r="I90" s="18">
        <v>266737.53049373045</v>
      </c>
      <c r="J90" s="18">
        <v>663.52619525803595</v>
      </c>
      <c r="K90" s="19">
        <f t="shared" si="6"/>
        <v>-3299.2002562006237</v>
      </c>
      <c r="L90" s="19">
        <f t="shared" si="7"/>
        <v>-8.20696581144432</v>
      </c>
      <c r="M90" s="18">
        <f t="shared" si="8"/>
        <v>44</v>
      </c>
      <c r="N90" s="18">
        <f t="shared" si="9"/>
        <v>89</v>
      </c>
      <c r="O90" s="18">
        <f t="shared" si="10"/>
        <v>178</v>
      </c>
    </row>
    <row r="91" spans="1:15" x14ac:dyDescent="0.35">
      <c r="A91" s="15" t="s">
        <v>9</v>
      </c>
      <c r="B91" s="16"/>
      <c r="C91" s="17">
        <v>2014</v>
      </c>
      <c r="D91" s="15" t="s">
        <v>133</v>
      </c>
      <c r="E91" s="18">
        <v>320005.29740962147</v>
      </c>
      <c r="F91" s="18">
        <v>1032.2751529342629</v>
      </c>
      <c r="G91" s="18">
        <v>331846.92673590302</v>
      </c>
      <c r="H91" s="18">
        <v>1070.4739572125904</v>
      </c>
      <c r="I91" s="18">
        <v>337135.77568740561</v>
      </c>
      <c r="J91" s="18">
        <v>1087.5347602819536</v>
      </c>
      <c r="K91" s="19">
        <f t="shared" si="6"/>
        <v>5288.8489515025867</v>
      </c>
      <c r="L91" s="19">
        <f t="shared" si="7"/>
        <v>17.060803069363146</v>
      </c>
      <c r="M91" s="18">
        <f t="shared" si="8"/>
        <v>56</v>
      </c>
      <c r="N91" s="18">
        <f t="shared" si="9"/>
        <v>112</v>
      </c>
      <c r="O91" s="18">
        <f t="shared" si="10"/>
        <v>225</v>
      </c>
    </row>
    <row r="92" spans="1:15" x14ac:dyDescent="0.35">
      <c r="A92" s="15" t="s">
        <v>9</v>
      </c>
      <c r="B92" s="16" t="s">
        <v>134</v>
      </c>
      <c r="C92" s="17">
        <v>2185</v>
      </c>
      <c r="D92" s="15" t="s">
        <v>135</v>
      </c>
      <c r="E92" s="18">
        <v>331587.71554720437</v>
      </c>
      <c r="F92" s="18">
        <v>928.81713038432599</v>
      </c>
      <c r="G92" s="18">
        <v>330631.42097363214</v>
      </c>
      <c r="H92" s="18">
        <v>958.35194485110765</v>
      </c>
      <c r="I92" s="18">
        <v>333050.03563966963</v>
      </c>
      <c r="J92" s="18">
        <v>965.36242214396998</v>
      </c>
      <c r="K92" s="19">
        <f t="shared" si="6"/>
        <v>2418.6146660374943</v>
      </c>
      <c r="L92" s="19">
        <f t="shared" si="7"/>
        <v>7.0104772928623333</v>
      </c>
      <c r="M92" s="18">
        <f t="shared" si="8"/>
        <v>56</v>
      </c>
      <c r="N92" s="18">
        <f t="shared" si="9"/>
        <v>111</v>
      </c>
      <c r="O92" s="18">
        <f t="shared" si="10"/>
        <v>222</v>
      </c>
    </row>
    <row r="93" spans="1:15" x14ac:dyDescent="0.35">
      <c r="A93" s="15" t="s">
        <v>9</v>
      </c>
      <c r="B93" s="16" t="s">
        <v>136</v>
      </c>
      <c r="C93" s="17">
        <v>5206</v>
      </c>
      <c r="D93" s="15" t="s">
        <v>137</v>
      </c>
      <c r="E93" s="18">
        <v>106360.48372429219</v>
      </c>
      <c r="F93" s="18">
        <v>499.34499401076147</v>
      </c>
      <c r="G93" s="18">
        <v>110179.54946970356</v>
      </c>
      <c r="H93" s="18">
        <v>517.27488013945333</v>
      </c>
      <c r="I93" s="18">
        <v>109108.90249065384</v>
      </c>
      <c r="J93" s="18">
        <v>512.24836850072222</v>
      </c>
      <c r="K93" s="19">
        <f t="shared" si="6"/>
        <v>-1070.6469790497213</v>
      </c>
      <c r="L93" s="19">
        <f t="shared" si="7"/>
        <v>-5.0265116387311082</v>
      </c>
      <c r="M93" s="18">
        <f t="shared" si="8"/>
        <v>18</v>
      </c>
      <c r="N93" s="18">
        <f t="shared" si="9"/>
        <v>36</v>
      </c>
      <c r="O93" s="18">
        <f t="shared" si="10"/>
        <v>73</v>
      </c>
    </row>
    <row r="94" spans="1:15" x14ac:dyDescent="0.35">
      <c r="A94" s="15" t="s">
        <v>9</v>
      </c>
      <c r="B94" s="16" t="s">
        <v>138</v>
      </c>
      <c r="C94" s="17">
        <v>2170</v>
      </c>
      <c r="D94" s="15" t="s">
        <v>290</v>
      </c>
      <c r="E94" s="18">
        <v>192802.5397353138</v>
      </c>
      <c r="F94" s="18">
        <v>688.58049905469215</v>
      </c>
      <c r="G94" s="18">
        <v>187575.95443411314</v>
      </c>
      <c r="H94" s="18">
        <v>710.51497891709528</v>
      </c>
      <c r="I94" s="18">
        <v>187308.70329485665</v>
      </c>
      <c r="J94" s="18">
        <v>709.50266399566908</v>
      </c>
      <c r="K94" s="19">
        <f t="shared" si="6"/>
        <v>-267.25113925649202</v>
      </c>
      <c r="L94" s="19">
        <f t="shared" si="7"/>
        <v>-1.0123149214261957</v>
      </c>
      <c r="M94" s="18">
        <f t="shared" si="8"/>
        <v>31</v>
      </c>
      <c r="N94" s="18">
        <f t="shared" si="9"/>
        <v>62</v>
      </c>
      <c r="O94" s="18">
        <f t="shared" si="10"/>
        <v>125</v>
      </c>
    </row>
    <row r="95" spans="1:15" x14ac:dyDescent="0.35">
      <c r="A95" s="15" t="s">
        <v>9</v>
      </c>
      <c r="B95" s="16" t="s">
        <v>139</v>
      </c>
      <c r="C95" s="17">
        <v>2054</v>
      </c>
      <c r="D95" s="15" t="s">
        <v>140</v>
      </c>
      <c r="E95" s="18">
        <v>305419.14147877041</v>
      </c>
      <c r="F95" s="18">
        <v>743.11226637170421</v>
      </c>
      <c r="G95" s="18">
        <v>313834.36372479948</v>
      </c>
      <c r="H95" s="18">
        <v>769.20187187450847</v>
      </c>
      <c r="I95" s="18">
        <v>316195.2534749941</v>
      </c>
      <c r="J95" s="18">
        <v>774.98836636027966</v>
      </c>
      <c r="K95" s="19">
        <f t="shared" si="6"/>
        <v>2360.8897501946194</v>
      </c>
      <c r="L95" s="19">
        <f t="shared" si="7"/>
        <v>5.7864944857711862</v>
      </c>
      <c r="M95" s="18">
        <f t="shared" si="8"/>
        <v>53</v>
      </c>
      <c r="N95" s="18">
        <f t="shared" si="9"/>
        <v>105</v>
      </c>
      <c r="O95" s="18">
        <f t="shared" si="10"/>
        <v>211</v>
      </c>
    </row>
    <row r="96" spans="1:15" x14ac:dyDescent="0.35">
      <c r="A96" s="15" t="s">
        <v>9</v>
      </c>
      <c r="B96" s="16" t="s">
        <v>141</v>
      </c>
      <c r="C96" s="17">
        <v>2197</v>
      </c>
      <c r="D96" s="15" t="s">
        <v>142</v>
      </c>
      <c r="E96" s="18">
        <v>304969.12441407202</v>
      </c>
      <c r="F96" s="18">
        <v>792.12759588070651</v>
      </c>
      <c r="G96" s="18">
        <v>306823.69377774373</v>
      </c>
      <c r="H96" s="18">
        <v>820.38420796188166</v>
      </c>
      <c r="I96" s="18">
        <v>309137.90855595976</v>
      </c>
      <c r="J96" s="18">
        <v>826.57194801058756</v>
      </c>
      <c r="K96" s="19">
        <f t="shared" si="6"/>
        <v>2314.2147782160318</v>
      </c>
      <c r="L96" s="19">
        <f t="shared" si="7"/>
        <v>6.1877400487059049</v>
      </c>
      <c r="M96" s="18">
        <f t="shared" si="8"/>
        <v>52</v>
      </c>
      <c r="N96" s="18">
        <f t="shared" si="9"/>
        <v>103</v>
      </c>
      <c r="O96" s="18">
        <f t="shared" si="10"/>
        <v>206</v>
      </c>
    </row>
    <row r="97" spans="1:15" x14ac:dyDescent="0.35">
      <c r="A97" s="15" t="s">
        <v>9</v>
      </c>
      <c r="B97" s="16"/>
      <c r="C97" s="17">
        <v>5205</v>
      </c>
      <c r="D97" s="15" t="s">
        <v>143</v>
      </c>
      <c r="E97" s="18">
        <v>244955.06682075205</v>
      </c>
      <c r="F97" s="18">
        <v>623.29533542176091</v>
      </c>
      <c r="G97" s="18">
        <v>252541.63720421516</v>
      </c>
      <c r="H97" s="18">
        <v>642.59958576136171</v>
      </c>
      <c r="I97" s="18">
        <v>250512.02722916563</v>
      </c>
      <c r="J97" s="18">
        <v>637.43518378922556</v>
      </c>
      <c r="K97" s="19">
        <f t="shared" si="6"/>
        <v>-2029.6099750495341</v>
      </c>
      <c r="L97" s="19">
        <f t="shared" si="7"/>
        <v>-5.1644019721361474</v>
      </c>
      <c r="M97" s="18">
        <f t="shared" si="8"/>
        <v>42</v>
      </c>
      <c r="N97" s="18">
        <f t="shared" si="9"/>
        <v>84</v>
      </c>
      <c r="O97" s="18">
        <f t="shared" si="10"/>
        <v>167</v>
      </c>
    </row>
    <row r="98" spans="1:15" x14ac:dyDescent="0.35">
      <c r="A98" s="15" t="s">
        <v>9</v>
      </c>
      <c r="B98" s="16" t="s">
        <v>144</v>
      </c>
      <c r="C98" s="17">
        <v>2130</v>
      </c>
      <c r="D98" s="15" t="s">
        <v>145</v>
      </c>
      <c r="E98" s="18">
        <v>39182.346868243447</v>
      </c>
      <c r="F98" s="18">
        <v>753.50667054314317</v>
      </c>
      <c r="G98" s="18">
        <v>41184.682388250789</v>
      </c>
      <c r="H98" s="18">
        <v>777.0694790235998</v>
      </c>
      <c r="I98" s="18">
        <v>41105.617411027837</v>
      </c>
      <c r="J98" s="18">
        <v>775.5776870005252</v>
      </c>
      <c r="K98" s="19">
        <f t="shared" si="6"/>
        <v>-79.064977222951711</v>
      </c>
      <c r="L98" s="19">
        <f t="shared" si="7"/>
        <v>-1.4917920230745949</v>
      </c>
      <c r="M98" s="18">
        <f t="shared" si="8"/>
        <v>7</v>
      </c>
      <c r="N98" s="18">
        <f t="shared" si="9"/>
        <v>14</v>
      </c>
      <c r="O98" s="18">
        <f t="shared" si="10"/>
        <v>27</v>
      </c>
    </row>
    <row r="99" spans="1:15" x14ac:dyDescent="0.35">
      <c r="A99" s="15" t="s">
        <v>9</v>
      </c>
      <c r="B99" s="16" t="s">
        <v>146</v>
      </c>
      <c r="C99" s="17">
        <v>3353</v>
      </c>
      <c r="D99" s="15" t="s">
        <v>147</v>
      </c>
      <c r="E99" s="18">
        <v>179134.0002127848</v>
      </c>
      <c r="F99" s="18">
        <v>928.15544151701965</v>
      </c>
      <c r="G99" s="18">
        <v>185117.2369539708</v>
      </c>
      <c r="H99" s="18">
        <v>959.15666815528914</v>
      </c>
      <c r="I99" s="18">
        <v>187306.38935912511</v>
      </c>
      <c r="J99" s="18">
        <v>970.49942673121814</v>
      </c>
      <c r="K99" s="19">
        <f t="shared" si="6"/>
        <v>2189.1524051543092</v>
      </c>
      <c r="L99" s="19">
        <f t="shared" si="7"/>
        <v>11.342758575928997</v>
      </c>
      <c r="M99" s="18">
        <f t="shared" si="8"/>
        <v>31</v>
      </c>
      <c r="N99" s="18">
        <f t="shared" si="9"/>
        <v>62</v>
      </c>
      <c r="O99" s="18">
        <f t="shared" si="10"/>
        <v>125</v>
      </c>
    </row>
    <row r="100" spans="1:15" x14ac:dyDescent="0.35">
      <c r="A100" s="15" t="s">
        <v>9</v>
      </c>
      <c r="B100" s="16"/>
      <c r="C100" s="17">
        <v>3372</v>
      </c>
      <c r="D100" s="15" t="s">
        <v>148</v>
      </c>
      <c r="E100" s="18">
        <v>181951.78547328417</v>
      </c>
      <c r="F100" s="18">
        <v>854.23373461635754</v>
      </c>
      <c r="G100" s="18">
        <v>186138.94064507415</v>
      </c>
      <c r="H100" s="18">
        <v>878.01387096733094</v>
      </c>
      <c r="I100" s="18">
        <v>186663.78957253683</v>
      </c>
      <c r="J100" s="18">
        <v>880.48957345536235</v>
      </c>
      <c r="K100" s="19">
        <f t="shared" si="6"/>
        <v>524.84892746267724</v>
      </c>
      <c r="L100" s="19">
        <f t="shared" si="7"/>
        <v>2.475702488031402</v>
      </c>
      <c r="M100" s="18">
        <f t="shared" si="8"/>
        <v>31</v>
      </c>
      <c r="N100" s="18">
        <f t="shared" si="9"/>
        <v>62</v>
      </c>
      <c r="O100" s="18">
        <f t="shared" si="10"/>
        <v>124</v>
      </c>
    </row>
    <row r="101" spans="1:15" x14ac:dyDescent="0.35">
      <c r="A101" s="15" t="s">
        <v>9</v>
      </c>
      <c r="B101" s="16"/>
      <c r="C101" s="17">
        <v>3375</v>
      </c>
      <c r="D101" s="15" t="s">
        <v>149</v>
      </c>
      <c r="E101" s="18">
        <v>112741.2692186856</v>
      </c>
      <c r="F101" s="18">
        <v>566.53904129992759</v>
      </c>
      <c r="G101" s="18">
        <v>110028.78236525685</v>
      </c>
      <c r="H101" s="18">
        <v>585.25948066625983</v>
      </c>
      <c r="I101" s="18">
        <v>109005.47747822088</v>
      </c>
      <c r="J101" s="18">
        <v>579.81636956500472</v>
      </c>
      <c r="K101" s="19">
        <f t="shared" si="6"/>
        <v>-1023.3048870359635</v>
      </c>
      <c r="L101" s="19">
        <f t="shared" si="7"/>
        <v>-5.4431111012551128</v>
      </c>
      <c r="M101" s="18">
        <f t="shared" si="8"/>
        <v>18</v>
      </c>
      <c r="N101" s="18">
        <f t="shared" si="9"/>
        <v>36</v>
      </c>
      <c r="O101" s="18">
        <f t="shared" si="10"/>
        <v>73</v>
      </c>
    </row>
    <row r="102" spans="1:15" x14ac:dyDescent="0.35">
      <c r="A102" s="15" t="s">
        <v>9</v>
      </c>
      <c r="B102" s="16" t="s">
        <v>150</v>
      </c>
      <c r="C102" s="17">
        <v>2064</v>
      </c>
      <c r="D102" s="15" t="s">
        <v>291</v>
      </c>
      <c r="E102" s="18">
        <v>196881.16444995985</v>
      </c>
      <c r="F102" s="18">
        <v>999.39677385766424</v>
      </c>
      <c r="G102" s="18">
        <v>196956.19811087509</v>
      </c>
      <c r="H102" s="18">
        <v>1036.6115690046058</v>
      </c>
      <c r="I102" s="18">
        <v>199890.04119567099</v>
      </c>
      <c r="J102" s="18">
        <v>1052.0528483982685</v>
      </c>
      <c r="K102" s="19">
        <f t="shared" si="6"/>
        <v>2933.8430847958953</v>
      </c>
      <c r="L102" s="19">
        <f t="shared" si="7"/>
        <v>15.441279393662626</v>
      </c>
      <c r="M102" s="18">
        <f t="shared" si="8"/>
        <v>33</v>
      </c>
      <c r="N102" s="18">
        <f t="shared" si="9"/>
        <v>67</v>
      </c>
      <c r="O102" s="18">
        <f t="shared" si="10"/>
        <v>133</v>
      </c>
    </row>
    <row r="103" spans="1:15" x14ac:dyDescent="0.35">
      <c r="A103" s="15" t="s">
        <v>9</v>
      </c>
      <c r="B103" s="16"/>
      <c r="C103" s="17">
        <v>2132</v>
      </c>
      <c r="D103" s="15" t="s">
        <v>151</v>
      </c>
      <c r="E103" s="18">
        <v>183976.70061965624</v>
      </c>
      <c r="F103" s="18">
        <v>933.89188131805201</v>
      </c>
      <c r="G103" s="18">
        <v>191274.33405081026</v>
      </c>
      <c r="H103" s="18">
        <v>966.03199015560733</v>
      </c>
      <c r="I103" s="18">
        <v>193225.73461577034</v>
      </c>
      <c r="J103" s="18">
        <v>975.88754856449668</v>
      </c>
      <c r="K103" s="19">
        <f t="shared" si="6"/>
        <v>1951.4005649600876</v>
      </c>
      <c r="L103" s="19">
        <f t="shared" si="7"/>
        <v>9.8555584088893511</v>
      </c>
      <c r="M103" s="18">
        <f t="shared" si="8"/>
        <v>32</v>
      </c>
      <c r="N103" s="18">
        <f t="shared" si="9"/>
        <v>64</v>
      </c>
      <c r="O103" s="18">
        <f t="shared" si="10"/>
        <v>129</v>
      </c>
    </row>
    <row r="104" spans="1:15" x14ac:dyDescent="0.35">
      <c r="A104" s="15" t="s">
        <v>9</v>
      </c>
      <c r="B104" s="16" t="s">
        <v>152</v>
      </c>
      <c r="C104" s="17">
        <v>3377</v>
      </c>
      <c r="D104" s="15" t="s">
        <v>153</v>
      </c>
      <c r="E104" s="18">
        <v>440509.78673582571</v>
      </c>
      <c r="F104" s="18">
        <v>809.76063738203254</v>
      </c>
      <c r="G104" s="18">
        <v>438879.16375446692</v>
      </c>
      <c r="H104" s="18">
        <v>839.15710086896161</v>
      </c>
      <c r="I104" s="18">
        <v>442630.19201941782</v>
      </c>
      <c r="J104" s="18">
        <v>846.32923904286395</v>
      </c>
      <c r="K104" s="19">
        <f t="shared" si="6"/>
        <v>3751.0282649509027</v>
      </c>
      <c r="L104" s="19">
        <f t="shared" si="7"/>
        <v>7.17213817390234</v>
      </c>
      <c r="M104" s="18">
        <f t="shared" si="8"/>
        <v>74</v>
      </c>
      <c r="N104" s="18">
        <f t="shared" si="9"/>
        <v>148</v>
      </c>
      <c r="O104" s="18">
        <f t="shared" si="10"/>
        <v>295</v>
      </c>
    </row>
    <row r="105" spans="1:15" x14ac:dyDescent="0.35">
      <c r="A105" s="15" t="s">
        <v>9</v>
      </c>
      <c r="B105" s="16" t="s">
        <v>154</v>
      </c>
      <c r="C105" s="17">
        <v>2101</v>
      </c>
      <c r="D105" s="15" t="s">
        <v>155</v>
      </c>
      <c r="E105" s="18">
        <v>254347.23930846335</v>
      </c>
      <c r="F105" s="18">
        <v>737.23837480714019</v>
      </c>
      <c r="G105" s="18">
        <v>285323.17752005864</v>
      </c>
      <c r="H105" s="18">
        <v>762.89619657769686</v>
      </c>
      <c r="I105" s="18">
        <v>287196.28734388202</v>
      </c>
      <c r="J105" s="18">
        <v>767.90451161465785</v>
      </c>
      <c r="K105" s="19">
        <f t="shared" si="6"/>
        <v>1873.1098238233826</v>
      </c>
      <c r="L105" s="19">
        <f t="shared" si="7"/>
        <v>5.0083150369609939</v>
      </c>
      <c r="M105" s="18">
        <f t="shared" si="8"/>
        <v>48</v>
      </c>
      <c r="N105" s="18">
        <f t="shared" si="9"/>
        <v>96</v>
      </c>
      <c r="O105" s="18">
        <f t="shared" si="10"/>
        <v>191</v>
      </c>
    </row>
    <row r="106" spans="1:15" x14ac:dyDescent="0.35">
      <c r="A106" s="15" t="s">
        <v>9</v>
      </c>
      <c r="B106" s="16" t="s">
        <v>156</v>
      </c>
      <c r="C106" s="17">
        <v>2086</v>
      </c>
      <c r="D106" s="15" t="s">
        <v>292</v>
      </c>
      <c r="E106" s="18">
        <v>346562.51777011616</v>
      </c>
      <c r="F106" s="18">
        <v>902.50655669301079</v>
      </c>
      <c r="G106" s="18">
        <v>344383.26625372155</v>
      </c>
      <c r="H106" s="18">
        <v>930.76558446951776</v>
      </c>
      <c r="I106" s="18">
        <v>346447.31135258259</v>
      </c>
      <c r="J106" s="18">
        <v>936.34408473670965</v>
      </c>
      <c r="K106" s="19">
        <f t="shared" si="6"/>
        <v>2064.0450988610392</v>
      </c>
      <c r="L106" s="19">
        <f t="shared" si="7"/>
        <v>5.5785002671918846</v>
      </c>
      <c r="M106" s="18">
        <f t="shared" si="8"/>
        <v>58</v>
      </c>
      <c r="N106" s="18">
        <f t="shared" si="9"/>
        <v>115</v>
      </c>
      <c r="O106" s="18">
        <f t="shared" si="10"/>
        <v>231</v>
      </c>
    </row>
    <row r="107" spans="1:15" x14ac:dyDescent="0.35">
      <c r="A107" s="15" t="s">
        <v>9</v>
      </c>
      <c r="B107" s="16"/>
      <c r="C107" s="17">
        <v>2000</v>
      </c>
      <c r="D107" s="15" t="s">
        <v>301</v>
      </c>
      <c r="E107" s="18">
        <v>230687.76487106772</v>
      </c>
      <c r="F107" s="18">
        <v>748.98624958138873</v>
      </c>
      <c r="G107" s="18">
        <v>239603.77661070641</v>
      </c>
      <c r="H107" s="18">
        <v>775.41675278545767</v>
      </c>
      <c r="I107" s="18">
        <v>241264.89382276562</v>
      </c>
      <c r="J107" s="18">
        <v>780.79253664325438</v>
      </c>
      <c r="K107" s="19">
        <f t="shared" si="6"/>
        <v>1661.1172120592091</v>
      </c>
      <c r="L107" s="19">
        <f t="shared" si="7"/>
        <v>5.375783857796705</v>
      </c>
      <c r="M107" s="18">
        <f t="shared" si="8"/>
        <v>40</v>
      </c>
      <c r="N107" s="18">
        <f t="shared" si="9"/>
        <v>80</v>
      </c>
      <c r="O107" s="18">
        <f t="shared" si="10"/>
        <v>161</v>
      </c>
    </row>
    <row r="108" spans="1:15" x14ac:dyDescent="0.35">
      <c r="A108" s="15" t="s">
        <v>9</v>
      </c>
      <c r="B108" s="16"/>
      <c r="C108" s="17">
        <v>2031</v>
      </c>
      <c r="D108" s="15" t="s">
        <v>157</v>
      </c>
      <c r="E108" s="18">
        <v>218411.31374918192</v>
      </c>
      <c r="F108" s="18">
        <v>1065.4210426789361</v>
      </c>
      <c r="G108" s="18">
        <v>226443.60945877549</v>
      </c>
      <c r="H108" s="18">
        <v>1104.6029729696365</v>
      </c>
      <c r="I108" s="18">
        <v>229791.45349552715</v>
      </c>
      <c r="J108" s="18">
        <v>1120.9339194903764</v>
      </c>
      <c r="K108" s="19">
        <f t="shared" si="6"/>
        <v>3347.8440367516596</v>
      </c>
      <c r="L108" s="19">
        <f t="shared" si="7"/>
        <v>16.330946520739872</v>
      </c>
      <c r="M108" s="18">
        <f t="shared" si="8"/>
        <v>38</v>
      </c>
      <c r="N108" s="18">
        <f t="shared" si="9"/>
        <v>77</v>
      </c>
      <c r="O108" s="18">
        <f t="shared" si="10"/>
        <v>153</v>
      </c>
    </row>
    <row r="109" spans="1:15" x14ac:dyDescent="0.35">
      <c r="A109" s="15" t="s">
        <v>9</v>
      </c>
      <c r="B109" s="16" t="s">
        <v>158</v>
      </c>
      <c r="C109" s="17">
        <v>3365</v>
      </c>
      <c r="D109" s="15" t="s">
        <v>159</v>
      </c>
      <c r="E109" s="18">
        <v>275071.15967349004</v>
      </c>
      <c r="F109" s="18">
        <v>747.47597737361423</v>
      </c>
      <c r="G109" s="18">
        <v>288518.70472524746</v>
      </c>
      <c r="H109" s="18">
        <v>773.50859175669564</v>
      </c>
      <c r="I109" s="18">
        <v>289272.59694122866</v>
      </c>
      <c r="J109" s="18">
        <v>775.52975051267742</v>
      </c>
      <c r="K109" s="19">
        <f t="shared" si="6"/>
        <v>753.89221598120639</v>
      </c>
      <c r="L109" s="19">
        <f t="shared" si="7"/>
        <v>2.0211587559817872</v>
      </c>
      <c r="M109" s="18">
        <f t="shared" si="8"/>
        <v>48</v>
      </c>
      <c r="N109" s="18">
        <f t="shared" si="9"/>
        <v>96</v>
      </c>
      <c r="O109" s="18">
        <f t="shared" si="10"/>
        <v>193</v>
      </c>
    </row>
    <row r="110" spans="1:15" x14ac:dyDescent="0.35">
      <c r="A110" s="15" t="s">
        <v>9</v>
      </c>
      <c r="B110" s="16" t="s">
        <v>160</v>
      </c>
      <c r="C110" s="17">
        <v>5202</v>
      </c>
      <c r="D110" s="15" t="s">
        <v>161</v>
      </c>
      <c r="E110" s="18">
        <v>126796.72920294784</v>
      </c>
      <c r="F110" s="18">
        <v>609.59965962955698</v>
      </c>
      <c r="G110" s="18">
        <v>131626.42201043633</v>
      </c>
      <c r="H110" s="18">
        <v>632.81933658863625</v>
      </c>
      <c r="I110" s="18">
        <v>131551.46927063694</v>
      </c>
      <c r="J110" s="18">
        <v>632.45898687806221</v>
      </c>
      <c r="K110" s="19">
        <f t="shared" si="6"/>
        <v>-74.952739799395204</v>
      </c>
      <c r="L110" s="19">
        <f t="shared" si="7"/>
        <v>-0.36034971057404164</v>
      </c>
      <c r="M110" s="18">
        <f t="shared" si="8"/>
        <v>22</v>
      </c>
      <c r="N110" s="18">
        <f t="shared" si="9"/>
        <v>44</v>
      </c>
      <c r="O110" s="18">
        <f t="shared" si="10"/>
        <v>88</v>
      </c>
    </row>
    <row r="111" spans="1:15" x14ac:dyDescent="0.35">
      <c r="A111" s="15" t="s">
        <v>9</v>
      </c>
      <c r="B111" s="16"/>
      <c r="C111" s="17">
        <v>2003</v>
      </c>
      <c r="D111" s="15" t="s">
        <v>162</v>
      </c>
      <c r="E111" s="18">
        <v>180764.21008582084</v>
      </c>
      <c r="F111" s="18">
        <v>908.36286475286852</v>
      </c>
      <c r="G111" s="18">
        <v>182997.56579867122</v>
      </c>
      <c r="H111" s="18">
        <v>943.2864216426351</v>
      </c>
      <c r="I111" s="18">
        <v>186003.32679169232</v>
      </c>
      <c r="J111" s="18">
        <v>958.7800350087233</v>
      </c>
      <c r="K111" s="19">
        <f t="shared" si="6"/>
        <v>3005.7609930211038</v>
      </c>
      <c r="L111" s="19">
        <f t="shared" si="7"/>
        <v>15.493613366088198</v>
      </c>
      <c r="M111" s="18">
        <f t="shared" si="8"/>
        <v>31</v>
      </c>
      <c r="N111" s="18">
        <f t="shared" si="9"/>
        <v>62</v>
      </c>
      <c r="O111" s="18">
        <f t="shared" si="10"/>
        <v>124</v>
      </c>
    </row>
    <row r="112" spans="1:15" x14ac:dyDescent="0.35">
      <c r="A112" s="15" t="s">
        <v>9</v>
      </c>
      <c r="B112" s="16" t="s">
        <v>163</v>
      </c>
      <c r="C112" s="17">
        <v>2140</v>
      </c>
      <c r="D112" s="15" t="s">
        <v>164</v>
      </c>
      <c r="E112" s="18">
        <v>267344.29078161484</v>
      </c>
      <c r="F112" s="18">
        <v>639.57964301821733</v>
      </c>
      <c r="G112" s="18">
        <v>275043.34675829852</v>
      </c>
      <c r="H112" s="18">
        <v>657.99843722080982</v>
      </c>
      <c r="I112" s="18">
        <v>273666.8227889993</v>
      </c>
      <c r="J112" s="18">
        <v>654.70531767703187</v>
      </c>
      <c r="K112" s="19">
        <f t="shared" si="6"/>
        <v>-1376.5239692992182</v>
      </c>
      <c r="L112" s="19">
        <f t="shared" si="7"/>
        <v>-3.2931195437779479</v>
      </c>
      <c r="M112" s="18">
        <f t="shared" si="8"/>
        <v>46</v>
      </c>
      <c r="N112" s="18">
        <f t="shared" si="9"/>
        <v>91</v>
      </c>
      <c r="O112" s="18">
        <f t="shared" si="10"/>
        <v>182</v>
      </c>
    </row>
    <row r="113" spans="1:15" x14ac:dyDescent="0.35">
      <c r="A113" s="15" t="s">
        <v>9</v>
      </c>
      <c r="B113" s="16" t="s">
        <v>165</v>
      </c>
      <c r="C113" s="17">
        <v>2174</v>
      </c>
      <c r="D113" s="15" t="s">
        <v>166</v>
      </c>
      <c r="E113" s="18">
        <v>267138.34310101846</v>
      </c>
      <c r="F113" s="18">
        <v>645.26169831163884</v>
      </c>
      <c r="G113" s="18">
        <v>272773.19182467856</v>
      </c>
      <c r="H113" s="18">
        <v>663.68173193352447</v>
      </c>
      <c r="I113" s="18">
        <v>270731.39817892591</v>
      </c>
      <c r="J113" s="18">
        <v>658.71386418230145</v>
      </c>
      <c r="K113" s="19">
        <f t="shared" si="6"/>
        <v>-2041.7936457526521</v>
      </c>
      <c r="L113" s="19">
        <f t="shared" si="7"/>
        <v>-4.9678677512230252</v>
      </c>
      <c r="M113" s="18">
        <f t="shared" si="8"/>
        <v>45</v>
      </c>
      <c r="N113" s="18">
        <f t="shared" si="9"/>
        <v>90</v>
      </c>
      <c r="O113" s="18">
        <f t="shared" si="10"/>
        <v>180</v>
      </c>
    </row>
    <row r="114" spans="1:15" x14ac:dyDescent="0.35">
      <c r="A114" s="15" t="s">
        <v>9</v>
      </c>
      <c r="B114" s="16" t="s">
        <v>167</v>
      </c>
      <c r="C114" s="17">
        <v>2055</v>
      </c>
      <c r="D114" s="15" t="s">
        <v>168</v>
      </c>
      <c r="E114" s="18">
        <v>233362.67150956765</v>
      </c>
      <c r="F114" s="18">
        <v>747.95728047938348</v>
      </c>
      <c r="G114" s="18">
        <v>241049.40633669205</v>
      </c>
      <c r="H114" s="18">
        <v>772.59425107914115</v>
      </c>
      <c r="I114" s="18">
        <v>241602.84040449309</v>
      </c>
      <c r="J114" s="18">
        <v>774.36807821952914</v>
      </c>
      <c r="K114" s="19">
        <f t="shared" si="6"/>
        <v>553.43406780104851</v>
      </c>
      <c r="L114" s="19">
        <f t="shared" si="7"/>
        <v>1.7738271403879935</v>
      </c>
      <c r="M114" s="18">
        <f t="shared" si="8"/>
        <v>40</v>
      </c>
      <c r="N114" s="18">
        <f t="shared" si="9"/>
        <v>81</v>
      </c>
      <c r="O114" s="18">
        <f t="shared" si="10"/>
        <v>161</v>
      </c>
    </row>
    <row r="115" spans="1:15" x14ac:dyDescent="0.35">
      <c r="A115" s="15" t="s">
        <v>9</v>
      </c>
      <c r="B115" s="16"/>
      <c r="C115" s="17">
        <v>2178</v>
      </c>
      <c r="D115" s="15" t="s">
        <v>169</v>
      </c>
      <c r="E115" s="18">
        <v>278500.75427529617</v>
      </c>
      <c r="F115" s="18">
        <v>687.65618339579305</v>
      </c>
      <c r="G115" s="18">
        <v>290481.27803628345</v>
      </c>
      <c r="H115" s="18">
        <v>708.49092203971577</v>
      </c>
      <c r="I115" s="18">
        <v>289202.84777711757</v>
      </c>
      <c r="J115" s="18">
        <v>705.37279945638431</v>
      </c>
      <c r="K115" s="19">
        <f t="shared" si="6"/>
        <v>-1278.4302591658779</v>
      </c>
      <c r="L115" s="19">
        <f t="shared" si="7"/>
        <v>-3.1181225833314556</v>
      </c>
      <c r="M115" s="18">
        <f t="shared" si="8"/>
        <v>48</v>
      </c>
      <c r="N115" s="18">
        <f t="shared" si="9"/>
        <v>96</v>
      </c>
      <c r="O115" s="18">
        <f t="shared" si="10"/>
        <v>193</v>
      </c>
    </row>
    <row r="116" spans="1:15" x14ac:dyDescent="0.35">
      <c r="A116" s="15" t="s">
        <v>9</v>
      </c>
      <c r="B116" s="16" t="s">
        <v>170</v>
      </c>
      <c r="C116" s="17">
        <v>3366</v>
      </c>
      <c r="D116" s="15" t="s">
        <v>293</v>
      </c>
      <c r="E116" s="18">
        <v>129176.16957873834</v>
      </c>
      <c r="F116" s="18">
        <v>717.6453865485463</v>
      </c>
      <c r="G116" s="18">
        <v>133573.59022791794</v>
      </c>
      <c r="H116" s="18">
        <v>742.07550126621084</v>
      </c>
      <c r="I116" s="18">
        <v>133440.86766891842</v>
      </c>
      <c r="J116" s="18">
        <v>741.33815371621347</v>
      </c>
      <c r="K116" s="19">
        <f t="shared" si="6"/>
        <v>-132.72255899952142</v>
      </c>
      <c r="L116" s="19">
        <f t="shared" si="7"/>
        <v>-0.73734754999736651</v>
      </c>
      <c r="M116" s="18">
        <f t="shared" si="8"/>
        <v>22</v>
      </c>
      <c r="N116" s="18">
        <f t="shared" si="9"/>
        <v>44</v>
      </c>
      <c r="O116" s="18">
        <f t="shared" si="10"/>
        <v>89</v>
      </c>
    </row>
    <row r="117" spans="1:15" x14ac:dyDescent="0.35">
      <c r="A117" s="15" t="s">
        <v>9</v>
      </c>
      <c r="B117" s="16"/>
      <c r="C117" s="17">
        <v>2077</v>
      </c>
      <c r="D117" s="15" t="s">
        <v>171</v>
      </c>
      <c r="E117" s="18">
        <v>148663.35701549961</v>
      </c>
      <c r="F117" s="18">
        <v>803.58571359729524</v>
      </c>
      <c r="G117" s="18">
        <v>148832.8521321092</v>
      </c>
      <c r="H117" s="18">
        <v>836.13961871971458</v>
      </c>
      <c r="I117" s="18">
        <v>151391.84465446457</v>
      </c>
      <c r="J117" s="18">
        <v>850.5159812048571</v>
      </c>
      <c r="K117" s="19">
        <f t="shared" si="6"/>
        <v>2558.9925223553728</v>
      </c>
      <c r="L117" s="19">
        <f t="shared" si="7"/>
        <v>14.376362485142522</v>
      </c>
      <c r="M117" s="18">
        <f t="shared" si="8"/>
        <v>25</v>
      </c>
      <c r="N117" s="18">
        <f t="shared" si="9"/>
        <v>50</v>
      </c>
      <c r="O117" s="18">
        <f t="shared" si="10"/>
        <v>101</v>
      </c>
    </row>
    <row r="118" spans="1:15" x14ac:dyDescent="0.35">
      <c r="A118" s="15" t="s">
        <v>9</v>
      </c>
      <c r="B118" s="16" t="s">
        <v>172</v>
      </c>
      <c r="C118" s="17">
        <v>2146</v>
      </c>
      <c r="D118" s="15" t="s">
        <v>173</v>
      </c>
      <c r="E118" s="18">
        <v>438079.22423628136</v>
      </c>
      <c r="F118" s="18">
        <v>736.26760375845606</v>
      </c>
      <c r="G118" s="18">
        <v>449809.5572441807</v>
      </c>
      <c r="H118" s="18">
        <v>757.25514687572513</v>
      </c>
      <c r="I118" s="18">
        <v>447297.58347450185</v>
      </c>
      <c r="J118" s="18">
        <v>753.02623480555872</v>
      </c>
      <c r="K118" s="19">
        <f t="shared" si="6"/>
        <v>-2511.9737696788507</v>
      </c>
      <c r="L118" s="19">
        <f t="shared" si="7"/>
        <v>-4.228912070166416</v>
      </c>
      <c r="M118" s="18">
        <f t="shared" si="8"/>
        <v>75</v>
      </c>
      <c r="N118" s="18">
        <f t="shared" si="9"/>
        <v>149</v>
      </c>
      <c r="O118" s="18">
        <f t="shared" si="10"/>
        <v>298</v>
      </c>
    </row>
    <row r="119" spans="1:15" x14ac:dyDescent="0.35">
      <c r="A119" s="15" t="s">
        <v>9</v>
      </c>
      <c r="B119" s="16"/>
      <c r="C119" s="17">
        <v>2023</v>
      </c>
      <c r="D119" s="15" t="s">
        <v>174</v>
      </c>
      <c r="E119" s="18">
        <v>338540.69640948268</v>
      </c>
      <c r="F119" s="18">
        <v>1013.5948994295888</v>
      </c>
      <c r="G119" s="18">
        <v>323298.7757368646</v>
      </c>
      <c r="H119" s="18">
        <v>1049.671349795015</v>
      </c>
      <c r="I119" s="18">
        <v>327681.90888656391</v>
      </c>
      <c r="J119" s="18">
        <v>1063.9023015797529</v>
      </c>
      <c r="K119" s="19">
        <f t="shared" si="6"/>
        <v>4383.133149699308</v>
      </c>
      <c r="L119" s="19">
        <f t="shared" si="7"/>
        <v>14.230951784737954</v>
      </c>
      <c r="M119" s="18">
        <f t="shared" si="8"/>
        <v>55</v>
      </c>
      <c r="N119" s="18">
        <f t="shared" si="9"/>
        <v>109</v>
      </c>
      <c r="O119" s="18">
        <f t="shared" si="10"/>
        <v>218</v>
      </c>
    </row>
    <row r="120" spans="1:15" x14ac:dyDescent="0.35">
      <c r="A120" s="15" t="s">
        <v>9</v>
      </c>
      <c r="B120" s="16"/>
      <c r="C120" s="17">
        <v>3369</v>
      </c>
      <c r="D120" s="15" t="s">
        <v>175</v>
      </c>
      <c r="E120" s="18">
        <v>175158.05509489242</v>
      </c>
      <c r="F120" s="18">
        <v>830.13296253503518</v>
      </c>
      <c r="G120" s="18">
        <v>178572.65695615477</v>
      </c>
      <c r="H120" s="18">
        <v>854.41462658447256</v>
      </c>
      <c r="I120" s="18">
        <v>178753.70054824001</v>
      </c>
      <c r="J120" s="18">
        <v>855.28086386717712</v>
      </c>
      <c r="K120" s="19">
        <f t="shared" si="6"/>
        <v>181.04359208524693</v>
      </c>
      <c r="L120" s="19">
        <f t="shared" si="7"/>
        <v>0.86623728270456013</v>
      </c>
      <c r="M120" s="18">
        <f t="shared" si="8"/>
        <v>30</v>
      </c>
      <c r="N120" s="18">
        <f t="shared" si="9"/>
        <v>60</v>
      </c>
      <c r="O120" s="18">
        <f t="shared" si="10"/>
        <v>119</v>
      </c>
    </row>
    <row r="121" spans="1:15" x14ac:dyDescent="0.35">
      <c r="A121" s="15" t="s">
        <v>9</v>
      </c>
      <c r="B121" s="16" t="s">
        <v>176</v>
      </c>
      <c r="C121" s="17">
        <v>3333</v>
      </c>
      <c r="D121" s="15" t="s">
        <v>177</v>
      </c>
      <c r="E121" s="18">
        <v>147365.98027620887</v>
      </c>
      <c r="F121" s="18">
        <v>718.85844037175059</v>
      </c>
      <c r="G121" s="18">
        <v>151921.77722565096</v>
      </c>
      <c r="H121" s="18">
        <v>741.08184012512663</v>
      </c>
      <c r="I121" s="18">
        <v>151906.94970540155</v>
      </c>
      <c r="J121" s="18">
        <v>741.00951075805631</v>
      </c>
      <c r="K121" s="19">
        <f t="shared" si="6"/>
        <v>-14.827520249411464</v>
      </c>
      <c r="L121" s="19">
        <f t="shared" si="7"/>
        <v>-7.2329367070324224E-2</v>
      </c>
      <c r="M121" s="18">
        <f t="shared" si="8"/>
        <v>25</v>
      </c>
      <c r="N121" s="18">
        <f t="shared" si="9"/>
        <v>51</v>
      </c>
      <c r="O121" s="18">
        <f t="shared" si="10"/>
        <v>101</v>
      </c>
    </row>
    <row r="122" spans="1:15" x14ac:dyDescent="0.35">
      <c r="A122" s="15" t="s">
        <v>9</v>
      </c>
      <c r="B122" s="16" t="s">
        <v>178</v>
      </c>
      <c r="C122" s="17">
        <v>3373</v>
      </c>
      <c r="D122" s="15" t="s">
        <v>179</v>
      </c>
      <c r="E122" s="18">
        <v>70615.639525043749</v>
      </c>
      <c r="F122" s="18">
        <v>569.48096391164313</v>
      </c>
      <c r="G122" s="18">
        <v>68136.507005801948</v>
      </c>
      <c r="H122" s="18">
        <v>592.49136526784298</v>
      </c>
      <c r="I122" s="18">
        <v>68642.667231963729</v>
      </c>
      <c r="J122" s="18">
        <v>596.89275853881509</v>
      </c>
      <c r="K122" s="19">
        <f t="shared" si="6"/>
        <v>506.16022616178088</v>
      </c>
      <c r="L122" s="19">
        <f t="shared" si="7"/>
        <v>4.4013932709721075</v>
      </c>
      <c r="M122" s="18">
        <f t="shared" si="8"/>
        <v>11</v>
      </c>
      <c r="N122" s="18">
        <f t="shared" si="9"/>
        <v>23</v>
      </c>
      <c r="O122" s="18">
        <f t="shared" si="10"/>
        <v>46</v>
      </c>
    </row>
    <row r="123" spans="1:15" x14ac:dyDescent="0.35">
      <c r="A123" s="15" t="s">
        <v>9</v>
      </c>
      <c r="B123" s="16" t="s">
        <v>180</v>
      </c>
      <c r="C123" s="17">
        <v>3334</v>
      </c>
      <c r="D123" s="15" t="s">
        <v>181</v>
      </c>
      <c r="E123" s="18">
        <v>193632.69164526294</v>
      </c>
      <c r="F123" s="18">
        <v>935.42363113653596</v>
      </c>
      <c r="G123" s="18">
        <v>189254.10877759868</v>
      </c>
      <c r="H123" s="18">
        <v>965.58218764080959</v>
      </c>
      <c r="I123" s="18">
        <v>190969.35339030329</v>
      </c>
      <c r="J123" s="18">
        <v>974.33343566481278</v>
      </c>
      <c r="K123" s="19">
        <f t="shared" si="6"/>
        <v>1715.2446127046132</v>
      </c>
      <c r="L123" s="19">
        <f t="shared" si="7"/>
        <v>8.7512480240031891</v>
      </c>
      <c r="M123" s="18">
        <f t="shared" si="8"/>
        <v>32</v>
      </c>
      <c r="N123" s="18">
        <f t="shared" si="9"/>
        <v>64</v>
      </c>
      <c r="O123" s="18">
        <f t="shared" si="10"/>
        <v>127</v>
      </c>
    </row>
    <row r="124" spans="1:15" x14ac:dyDescent="0.35">
      <c r="A124" s="15" t="s">
        <v>9</v>
      </c>
      <c r="B124" s="16" t="s">
        <v>182</v>
      </c>
      <c r="C124" s="17">
        <v>3335</v>
      </c>
      <c r="D124" s="15" t="s">
        <v>183</v>
      </c>
      <c r="E124" s="18">
        <v>297534.38288560719</v>
      </c>
      <c r="F124" s="18">
        <v>898.89541657283144</v>
      </c>
      <c r="G124" s="18">
        <v>303401.03658332367</v>
      </c>
      <c r="H124" s="18">
        <v>930.67802632921371</v>
      </c>
      <c r="I124" s="18">
        <v>307008.2783204614</v>
      </c>
      <c r="J124" s="18">
        <v>941.7431850320902</v>
      </c>
      <c r="K124" s="19">
        <f t="shared" si="6"/>
        <v>3607.2417371377232</v>
      </c>
      <c r="L124" s="19">
        <f t="shared" si="7"/>
        <v>11.065158702876488</v>
      </c>
      <c r="M124" s="18">
        <f t="shared" si="8"/>
        <v>51</v>
      </c>
      <c r="N124" s="18">
        <f t="shared" si="9"/>
        <v>102</v>
      </c>
      <c r="O124" s="18">
        <f t="shared" si="10"/>
        <v>205</v>
      </c>
    </row>
    <row r="125" spans="1:15" x14ac:dyDescent="0.35">
      <c r="A125" s="15" t="s">
        <v>9</v>
      </c>
      <c r="B125" s="16" t="s">
        <v>184</v>
      </c>
      <c r="C125" s="17">
        <v>3354</v>
      </c>
      <c r="D125" s="15" t="s">
        <v>185</v>
      </c>
      <c r="E125" s="18">
        <v>150384.02956153601</v>
      </c>
      <c r="F125" s="18">
        <v>716.11442648350476</v>
      </c>
      <c r="G125" s="18">
        <v>154519.02536103237</v>
      </c>
      <c r="H125" s="18">
        <v>739.32548019632713</v>
      </c>
      <c r="I125" s="18">
        <v>154992.19511354191</v>
      </c>
      <c r="J125" s="18">
        <v>741.58945030402822</v>
      </c>
      <c r="K125" s="19">
        <f t="shared" si="6"/>
        <v>473.16975250953692</v>
      </c>
      <c r="L125" s="19">
        <f t="shared" si="7"/>
        <v>2.2639701077010841</v>
      </c>
      <c r="M125" s="18">
        <f t="shared" si="8"/>
        <v>26</v>
      </c>
      <c r="N125" s="18">
        <f t="shared" si="9"/>
        <v>52</v>
      </c>
      <c r="O125" s="18">
        <f t="shared" si="10"/>
        <v>103</v>
      </c>
    </row>
    <row r="126" spans="1:15" x14ac:dyDescent="0.35">
      <c r="A126" s="15" t="s">
        <v>9</v>
      </c>
      <c r="B126" s="16" t="s">
        <v>186</v>
      </c>
      <c r="C126" s="17">
        <v>3351</v>
      </c>
      <c r="D126" s="15" t="s">
        <v>187</v>
      </c>
      <c r="E126" s="18">
        <v>149171.55632745998</v>
      </c>
      <c r="F126" s="18">
        <v>710.34074441647613</v>
      </c>
      <c r="G126" s="18">
        <v>154075.85411734175</v>
      </c>
      <c r="H126" s="18">
        <v>730.21731809166704</v>
      </c>
      <c r="I126" s="18">
        <v>153363.60805609208</v>
      </c>
      <c r="J126" s="18">
        <v>726.84174434166869</v>
      </c>
      <c r="K126" s="19">
        <f t="shared" si="6"/>
        <v>-712.24606124966522</v>
      </c>
      <c r="L126" s="19">
        <f t="shared" si="7"/>
        <v>-3.3755737499983525</v>
      </c>
      <c r="M126" s="18">
        <f t="shared" si="8"/>
        <v>26</v>
      </c>
      <c r="N126" s="18">
        <f t="shared" si="9"/>
        <v>51</v>
      </c>
      <c r="O126" s="18">
        <f t="shared" si="10"/>
        <v>102</v>
      </c>
    </row>
    <row r="127" spans="1:15" x14ac:dyDescent="0.35">
      <c r="A127" s="15" t="s">
        <v>9</v>
      </c>
      <c r="B127" s="16"/>
      <c r="C127" s="17">
        <v>2032</v>
      </c>
      <c r="D127" s="15" t="s">
        <v>294</v>
      </c>
      <c r="E127" s="18">
        <v>262370.98790311051</v>
      </c>
      <c r="F127" s="18">
        <v>1020.898785615216</v>
      </c>
      <c r="G127" s="18">
        <v>263984.90341447742</v>
      </c>
      <c r="H127" s="18">
        <v>1055.9396136579096</v>
      </c>
      <c r="I127" s="18">
        <v>267098.28765820485</v>
      </c>
      <c r="J127" s="18">
        <v>1068.3931506328195</v>
      </c>
      <c r="K127" s="19">
        <f t="shared" si="6"/>
        <v>3113.3842437274288</v>
      </c>
      <c r="L127" s="19">
        <f t="shared" si="7"/>
        <v>12.453536974909866</v>
      </c>
      <c r="M127" s="18">
        <f t="shared" si="8"/>
        <v>45</v>
      </c>
      <c r="N127" s="18">
        <f t="shared" si="9"/>
        <v>89</v>
      </c>
      <c r="O127" s="18">
        <f t="shared" si="10"/>
        <v>178</v>
      </c>
    </row>
    <row r="128" spans="1:15" x14ac:dyDescent="0.35">
      <c r="A128" s="15" t="s">
        <v>9</v>
      </c>
      <c r="B128" s="16"/>
      <c r="C128" s="17">
        <v>3352</v>
      </c>
      <c r="D128" s="15" t="s">
        <v>188</v>
      </c>
      <c r="E128" s="18">
        <v>120761.94035791006</v>
      </c>
      <c r="F128" s="18">
        <v>600.80567342243808</v>
      </c>
      <c r="G128" s="18">
        <v>121869.06785197477</v>
      </c>
      <c r="H128" s="18">
        <v>621.78095842844277</v>
      </c>
      <c r="I128" s="18">
        <v>122176.96207564409</v>
      </c>
      <c r="J128" s="18">
        <v>623.35184732471475</v>
      </c>
      <c r="K128" s="19">
        <f t="shared" si="6"/>
        <v>307.89422366931103</v>
      </c>
      <c r="L128" s="19">
        <f t="shared" si="7"/>
        <v>1.5708888962719811</v>
      </c>
      <c r="M128" s="18">
        <f t="shared" si="8"/>
        <v>20</v>
      </c>
      <c r="N128" s="18">
        <f t="shared" si="9"/>
        <v>41</v>
      </c>
      <c r="O128" s="18">
        <f t="shared" si="10"/>
        <v>81</v>
      </c>
    </row>
    <row r="129" spans="1:15" x14ac:dyDescent="0.35">
      <c r="A129" s="15" t="s">
        <v>9</v>
      </c>
      <c r="B129" s="16"/>
      <c r="C129" s="17">
        <v>5208</v>
      </c>
      <c r="D129" s="15" t="s">
        <v>189</v>
      </c>
      <c r="E129" s="18">
        <v>283277.05207640619</v>
      </c>
      <c r="F129" s="18">
        <v>697.72672925223196</v>
      </c>
      <c r="G129" s="18">
        <v>281623.65388147056</v>
      </c>
      <c r="H129" s="18">
        <v>722.11193302941172</v>
      </c>
      <c r="I129" s="18">
        <v>283653.89132770628</v>
      </c>
      <c r="J129" s="18">
        <v>727.31767007104179</v>
      </c>
      <c r="K129" s="19">
        <f t="shared" si="6"/>
        <v>2030.2374462357257</v>
      </c>
      <c r="L129" s="19">
        <f t="shared" si="7"/>
        <v>5.2057370416300728</v>
      </c>
      <c r="M129" s="18">
        <f t="shared" si="8"/>
        <v>47</v>
      </c>
      <c r="N129" s="18">
        <f t="shared" si="9"/>
        <v>95</v>
      </c>
      <c r="O129" s="18">
        <f t="shared" si="10"/>
        <v>189</v>
      </c>
    </row>
    <row r="130" spans="1:15" x14ac:dyDescent="0.35">
      <c r="A130" s="15" t="s">
        <v>9</v>
      </c>
      <c r="B130" s="16" t="s">
        <v>190</v>
      </c>
      <c r="C130" s="17">
        <v>3367</v>
      </c>
      <c r="D130" s="15" t="s">
        <v>191</v>
      </c>
      <c r="E130" s="18">
        <v>96254.785198454862</v>
      </c>
      <c r="F130" s="18">
        <v>511.99353828965354</v>
      </c>
      <c r="G130" s="18">
        <v>98414.166790651143</v>
      </c>
      <c r="H130" s="18">
        <v>529.1084236056513</v>
      </c>
      <c r="I130" s="18">
        <v>97422.222444093903</v>
      </c>
      <c r="J130" s="18">
        <v>523.77538948437586</v>
      </c>
      <c r="K130" s="19">
        <f t="shared" si="6"/>
        <v>-991.94434655724035</v>
      </c>
      <c r="L130" s="19">
        <f t="shared" si="7"/>
        <v>-5.333034121275432</v>
      </c>
      <c r="M130" s="18">
        <f t="shared" si="8"/>
        <v>16</v>
      </c>
      <c r="N130" s="18">
        <f t="shared" si="9"/>
        <v>32</v>
      </c>
      <c r="O130" s="18">
        <f t="shared" si="10"/>
        <v>65</v>
      </c>
    </row>
    <row r="131" spans="1:15" x14ac:dyDescent="0.35">
      <c r="A131" s="15" t="s">
        <v>9</v>
      </c>
      <c r="B131" s="16" t="s">
        <v>192</v>
      </c>
      <c r="C131" s="17">
        <v>3338</v>
      </c>
      <c r="D131" s="15" t="s">
        <v>193</v>
      </c>
      <c r="E131" s="18">
        <v>273542.05157205497</v>
      </c>
      <c r="F131" s="18">
        <v>882.39371474856443</v>
      </c>
      <c r="G131" s="18">
        <v>283861.91120018001</v>
      </c>
      <c r="H131" s="18">
        <v>912.73926430926053</v>
      </c>
      <c r="I131" s="18">
        <v>286714.01516899309</v>
      </c>
      <c r="J131" s="18">
        <v>921.91001662055658</v>
      </c>
      <c r="K131" s="19">
        <f t="shared" si="6"/>
        <v>2852.1039688130841</v>
      </c>
      <c r="L131" s="19">
        <f t="shared" si="7"/>
        <v>9.1707523112960416</v>
      </c>
      <c r="M131" s="18">
        <f t="shared" si="8"/>
        <v>48</v>
      </c>
      <c r="N131" s="18">
        <f t="shared" si="9"/>
        <v>96</v>
      </c>
      <c r="O131" s="18">
        <f t="shared" si="10"/>
        <v>191</v>
      </c>
    </row>
    <row r="132" spans="1:15" x14ac:dyDescent="0.35">
      <c r="A132" s="15" t="s">
        <v>9</v>
      </c>
      <c r="B132" s="16"/>
      <c r="C132" s="17">
        <v>3370</v>
      </c>
      <c r="D132" s="15" t="s">
        <v>194</v>
      </c>
      <c r="E132" s="18">
        <v>209023.5644044138</v>
      </c>
      <c r="F132" s="18">
        <v>696.74521468137937</v>
      </c>
      <c r="G132" s="18">
        <v>221283.59189538646</v>
      </c>
      <c r="H132" s="18">
        <v>720.7934589426269</v>
      </c>
      <c r="I132" s="18">
        <v>222644.14014927775</v>
      </c>
      <c r="J132" s="18">
        <v>725.22521221263116</v>
      </c>
      <c r="K132" s="19">
        <f t="shared" si="6"/>
        <v>1360.5482538912911</v>
      </c>
      <c r="L132" s="19">
        <f t="shared" si="7"/>
        <v>4.4317532700042648</v>
      </c>
      <c r="M132" s="18">
        <f t="shared" si="8"/>
        <v>37</v>
      </c>
      <c r="N132" s="18">
        <f t="shared" si="9"/>
        <v>74</v>
      </c>
      <c r="O132" s="18">
        <f t="shared" si="10"/>
        <v>148</v>
      </c>
    </row>
    <row r="133" spans="1:15" x14ac:dyDescent="0.35">
      <c r="A133" s="15" t="s">
        <v>9</v>
      </c>
      <c r="B133" s="16" t="s">
        <v>195</v>
      </c>
      <c r="C133" s="17">
        <v>3021</v>
      </c>
      <c r="D133" s="15" t="s">
        <v>196</v>
      </c>
      <c r="E133" s="18">
        <v>161667.17816604741</v>
      </c>
      <c r="F133" s="18">
        <v>766.19515718505886</v>
      </c>
      <c r="G133" s="18">
        <v>167239.83689226865</v>
      </c>
      <c r="H133" s="18">
        <v>792.60586204866661</v>
      </c>
      <c r="I133" s="18">
        <v>168388.67716191962</v>
      </c>
      <c r="J133" s="18">
        <v>798.05060266312614</v>
      </c>
      <c r="K133" s="19">
        <f t="shared" si="6"/>
        <v>1148.8402696509729</v>
      </c>
      <c r="L133" s="19">
        <f t="shared" si="7"/>
        <v>5.4447406144595334</v>
      </c>
      <c r="M133" s="18">
        <f t="shared" si="8"/>
        <v>28</v>
      </c>
      <c r="N133" s="18">
        <f t="shared" si="9"/>
        <v>56</v>
      </c>
      <c r="O133" s="18">
        <f t="shared" si="10"/>
        <v>112</v>
      </c>
    </row>
    <row r="134" spans="1:15" x14ac:dyDescent="0.35">
      <c r="A134" s="15" t="s">
        <v>9</v>
      </c>
      <c r="B134" s="16" t="s">
        <v>197</v>
      </c>
      <c r="C134" s="17">
        <v>3347</v>
      </c>
      <c r="D134" s="15" t="s">
        <v>198</v>
      </c>
      <c r="E134" s="18">
        <v>189146.35009649405</v>
      </c>
      <c r="F134" s="18">
        <v>941.02661739549274</v>
      </c>
      <c r="G134" s="18">
        <v>195513.09468268685</v>
      </c>
      <c r="H134" s="18">
        <v>972.70196359545696</v>
      </c>
      <c r="I134" s="18">
        <v>197228.8149739033</v>
      </c>
      <c r="J134" s="18">
        <v>981.2378854423049</v>
      </c>
      <c r="K134" s="19">
        <f t="shared" si="6"/>
        <v>1715.7202912164503</v>
      </c>
      <c r="L134" s="19">
        <f t="shared" si="7"/>
        <v>8.5359218468479412</v>
      </c>
      <c r="M134" s="18">
        <f t="shared" si="8"/>
        <v>33</v>
      </c>
      <c r="N134" s="18">
        <f t="shared" si="9"/>
        <v>66</v>
      </c>
      <c r="O134" s="18">
        <f t="shared" si="10"/>
        <v>131</v>
      </c>
    </row>
    <row r="135" spans="1:15" x14ac:dyDescent="0.35">
      <c r="A135" s="15" t="s">
        <v>9</v>
      </c>
      <c r="B135" s="16" t="s">
        <v>199</v>
      </c>
      <c r="C135" s="17">
        <v>3355</v>
      </c>
      <c r="D135" s="15" t="s">
        <v>200</v>
      </c>
      <c r="E135" s="18">
        <v>182321.23378955587</v>
      </c>
      <c r="F135" s="18">
        <v>902.58036529483104</v>
      </c>
      <c r="G135" s="18">
        <v>187864.48271020019</v>
      </c>
      <c r="H135" s="18">
        <v>930.0221916346544</v>
      </c>
      <c r="I135" s="18">
        <v>189280.21334350121</v>
      </c>
      <c r="J135" s="18">
        <v>937.03075912624365</v>
      </c>
      <c r="K135" s="19">
        <f t="shared" ref="K135:K196" si="11">I135-G135</f>
        <v>1415.7306333010201</v>
      </c>
      <c r="L135" s="19">
        <f t="shared" ref="L135:L196" si="12">J135-H135</f>
        <v>7.0085674915892469</v>
      </c>
      <c r="M135" s="18">
        <f t="shared" ref="M135:M196" si="13">ROUND(I135/6000,0)</f>
        <v>32</v>
      </c>
      <c r="N135" s="18">
        <f t="shared" ref="N135:N196" si="14">ROUND(I135/3000,0)</f>
        <v>63</v>
      </c>
      <c r="O135" s="18">
        <f t="shared" ref="O135:O196" si="15">ROUND(I135/1500,0)</f>
        <v>126</v>
      </c>
    </row>
    <row r="136" spans="1:15" x14ac:dyDescent="0.35">
      <c r="A136" s="15" t="s">
        <v>9</v>
      </c>
      <c r="B136" s="16" t="s">
        <v>201</v>
      </c>
      <c r="C136" s="17">
        <v>3013</v>
      </c>
      <c r="D136" s="15" t="s">
        <v>202</v>
      </c>
      <c r="E136" s="18">
        <v>316325.40783098387</v>
      </c>
      <c r="F136" s="18">
        <v>850.33711782522539</v>
      </c>
      <c r="G136" s="18">
        <v>319041.47912759247</v>
      </c>
      <c r="H136" s="18">
        <v>878.90214635700409</v>
      </c>
      <c r="I136" s="18">
        <v>321549.96227143949</v>
      </c>
      <c r="J136" s="18">
        <v>885.81256824088018</v>
      </c>
      <c r="K136" s="19">
        <f t="shared" si="11"/>
        <v>2508.4831438470283</v>
      </c>
      <c r="L136" s="19">
        <f t="shared" si="12"/>
        <v>6.9104218838760971</v>
      </c>
      <c r="M136" s="18">
        <f t="shared" si="13"/>
        <v>54</v>
      </c>
      <c r="N136" s="18">
        <f t="shared" si="14"/>
        <v>107</v>
      </c>
      <c r="O136" s="18">
        <f t="shared" si="15"/>
        <v>214</v>
      </c>
    </row>
    <row r="137" spans="1:15" x14ac:dyDescent="0.35">
      <c r="A137" s="15" t="s">
        <v>9</v>
      </c>
      <c r="B137" s="16"/>
      <c r="C137" s="17">
        <v>2010</v>
      </c>
      <c r="D137" s="15" t="s">
        <v>203</v>
      </c>
      <c r="E137" s="18">
        <v>332923.19919040817</v>
      </c>
      <c r="F137" s="18">
        <v>890.16898179253519</v>
      </c>
      <c r="G137" s="18">
        <v>333291.36524925783</v>
      </c>
      <c r="H137" s="18">
        <v>920.69437914159619</v>
      </c>
      <c r="I137" s="18">
        <v>337106.59356740501</v>
      </c>
      <c r="J137" s="18">
        <v>931.23368388785912</v>
      </c>
      <c r="K137" s="19">
        <f t="shared" si="11"/>
        <v>3815.2283181471867</v>
      </c>
      <c r="L137" s="19">
        <f t="shared" si="12"/>
        <v>10.539304746262928</v>
      </c>
      <c r="M137" s="18">
        <f t="shared" si="13"/>
        <v>56</v>
      </c>
      <c r="N137" s="18">
        <f t="shared" si="14"/>
        <v>112</v>
      </c>
      <c r="O137" s="18">
        <f t="shared" si="15"/>
        <v>225</v>
      </c>
    </row>
    <row r="138" spans="1:15" x14ac:dyDescent="0.35">
      <c r="A138" s="15" t="s">
        <v>9</v>
      </c>
      <c r="B138" s="16" t="s">
        <v>204</v>
      </c>
      <c r="C138" s="17">
        <v>3301</v>
      </c>
      <c r="D138" s="15" t="s">
        <v>205</v>
      </c>
      <c r="E138" s="18">
        <v>142537.18122409497</v>
      </c>
      <c r="F138" s="18">
        <v>691.92806419463579</v>
      </c>
      <c r="G138" s="18">
        <v>144613.71775670958</v>
      </c>
      <c r="H138" s="18">
        <v>715.9094938450969</v>
      </c>
      <c r="I138" s="18">
        <v>145171.49160785021</v>
      </c>
      <c r="J138" s="18">
        <v>718.67075053391193</v>
      </c>
      <c r="K138" s="19">
        <f t="shared" si="11"/>
        <v>557.77385114063509</v>
      </c>
      <c r="L138" s="19">
        <f t="shared" si="12"/>
        <v>2.7612566888150241</v>
      </c>
      <c r="M138" s="18">
        <f t="shared" si="13"/>
        <v>24</v>
      </c>
      <c r="N138" s="18">
        <f t="shared" si="14"/>
        <v>48</v>
      </c>
      <c r="O138" s="18">
        <f t="shared" si="15"/>
        <v>97</v>
      </c>
    </row>
    <row r="139" spans="1:15" x14ac:dyDescent="0.35">
      <c r="A139" s="15" t="s">
        <v>9</v>
      </c>
      <c r="B139" s="16"/>
      <c r="C139" s="17">
        <v>2022</v>
      </c>
      <c r="D139" s="15" t="s">
        <v>206</v>
      </c>
      <c r="E139" s="18">
        <v>164565.27647594325</v>
      </c>
      <c r="F139" s="18">
        <v>839.61875753032268</v>
      </c>
      <c r="G139" s="18">
        <v>169848.26149182097</v>
      </c>
      <c r="H139" s="18">
        <v>866.5727627133723</v>
      </c>
      <c r="I139" s="18">
        <v>170655.21865122177</v>
      </c>
      <c r="J139" s="18">
        <v>870.68989107766208</v>
      </c>
      <c r="K139" s="19">
        <f t="shared" si="11"/>
        <v>806.95715940080117</v>
      </c>
      <c r="L139" s="19">
        <f t="shared" si="12"/>
        <v>4.1171283642897833</v>
      </c>
      <c r="M139" s="18">
        <f t="shared" si="13"/>
        <v>28</v>
      </c>
      <c r="N139" s="18">
        <f t="shared" si="14"/>
        <v>57</v>
      </c>
      <c r="O139" s="18">
        <f t="shared" si="15"/>
        <v>114</v>
      </c>
    </row>
    <row r="140" spans="1:15" x14ac:dyDescent="0.35">
      <c r="A140" s="15" t="s">
        <v>9</v>
      </c>
      <c r="B140" s="16" t="s">
        <v>207</v>
      </c>
      <c r="C140" s="17">
        <v>3313</v>
      </c>
      <c r="D140" s="15" t="s">
        <v>208</v>
      </c>
      <c r="E140" s="18">
        <v>349125.09498293564</v>
      </c>
      <c r="F140" s="18">
        <v>886.1043019871463</v>
      </c>
      <c r="G140" s="18">
        <v>360715.71484450006</v>
      </c>
      <c r="H140" s="18">
        <v>917.85169171628513</v>
      </c>
      <c r="I140" s="18">
        <v>364502.9534641123</v>
      </c>
      <c r="J140" s="18">
        <v>927.48843120639265</v>
      </c>
      <c r="K140" s="19">
        <f t="shared" si="11"/>
        <v>3787.2386196122388</v>
      </c>
      <c r="L140" s="19">
        <f t="shared" si="12"/>
        <v>9.6367394901075158</v>
      </c>
      <c r="M140" s="18">
        <f t="shared" si="13"/>
        <v>61</v>
      </c>
      <c r="N140" s="18">
        <f t="shared" si="14"/>
        <v>122</v>
      </c>
      <c r="O140" s="18">
        <f t="shared" si="15"/>
        <v>243</v>
      </c>
    </row>
    <row r="141" spans="1:15" x14ac:dyDescent="0.35">
      <c r="A141" s="15" t="s">
        <v>9</v>
      </c>
      <c r="B141" s="16"/>
      <c r="C141" s="17">
        <v>3371</v>
      </c>
      <c r="D141" s="15" t="s">
        <v>209</v>
      </c>
      <c r="E141" s="18">
        <v>106781.35792656135</v>
      </c>
      <c r="F141" s="18">
        <v>506.07278638180736</v>
      </c>
      <c r="G141" s="18">
        <v>110513.53449864045</v>
      </c>
      <c r="H141" s="18">
        <v>523.76082700777465</v>
      </c>
      <c r="I141" s="18">
        <v>109704.14192529079</v>
      </c>
      <c r="J141" s="18">
        <v>519.92484324782367</v>
      </c>
      <c r="K141" s="19">
        <f t="shared" si="11"/>
        <v>-809.39257334965805</v>
      </c>
      <c r="L141" s="19">
        <f t="shared" si="12"/>
        <v>-3.8359837599509774</v>
      </c>
      <c r="M141" s="18">
        <f t="shared" si="13"/>
        <v>18</v>
      </c>
      <c r="N141" s="18">
        <f t="shared" si="14"/>
        <v>37</v>
      </c>
      <c r="O141" s="18">
        <f t="shared" si="15"/>
        <v>73</v>
      </c>
    </row>
    <row r="142" spans="1:15" x14ac:dyDescent="0.35">
      <c r="A142" s="15" t="s">
        <v>9</v>
      </c>
      <c r="B142" s="16" t="s">
        <v>210</v>
      </c>
      <c r="C142" s="17">
        <v>3349</v>
      </c>
      <c r="D142" s="15" t="s">
        <v>211</v>
      </c>
      <c r="E142" s="18">
        <v>115724.74150720175</v>
      </c>
      <c r="F142" s="18">
        <v>948.56345497706354</v>
      </c>
      <c r="G142" s="18">
        <v>115730.6276746756</v>
      </c>
      <c r="H142" s="18">
        <v>980.76803114131872</v>
      </c>
      <c r="I142" s="18">
        <v>116757.58599840908</v>
      </c>
      <c r="J142" s="18">
        <v>989.47106778312775</v>
      </c>
      <c r="K142" s="19">
        <f t="shared" si="11"/>
        <v>1026.9583237334737</v>
      </c>
      <c r="L142" s="19">
        <f t="shared" si="12"/>
        <v>8.7030366418090352</v>
      </c>
      <c r="M142" s="18">
        <f t="shared" si="13"/>
        <v>19</v>
      </c>
      <c r="N142" s="18">
        <f t="shared" si="14"/>
        <v>39</v>
      </c>
      <c r="O142" s="18">
        <f t="shared" si="15"/>
        <v>78</v>
      </c>
    </row>
    <row r="143" spans="1:15" x14ac:dyDescent="0.35">
      <c r="A143" s="15" t="s">
        <v>9</v>
      </c>
      <c r="B143" s="16"/>
      <c r="C143" s="17">
        <v>3350</v>
      </c>
      <c r="D143" s="15" t="s">
        <v>212</v>
      </c>
      <c r="E143" s="18">
        <v>266485.79386339505</v>
      </c>
      <c r="F143" s="18">
        <v>683.29690734203859</v>
      </c>
      <c r="G143" s="18">
        <v>268522.71356505726</v>
      </c>
      <c r="H143" s="18">
        <v>706.63871990804546</v>
      </c>
      <c r="I143" s="18">
        <v>269681.66696390475</v>
      </c>
      <c r="J143" s="18">
        <v>709.68859727343352</v>
      </c>
      <c r="K143" s="19">
        <f t="shared" si="11"/>
        <v>1158.9533988474868</v>
      </c>
      <c r="L143" s="19">
        <f t="shared" si="12"/>
        <v>3.0498773653880562</v>
      </c>
      <c r="M143" s="18">
        <f t="shared" si="13"/>
        <v>45</v>
      </c>
      <c r="N143" s="18">
        <f t="shared" si="14"/>
        <v>90</v>
      </c>
      <c r="O143" s="18">
        <f t="shared" si="15"/>
        <v>180</v>
      </c>
    </row>
    <row r="144" spans="1:15" x14ac:dyDescent="0.35">
      <c r="A144" s="15" t="s">
        <v>9</v>
      </c>
      <c r="B144" s="16" t="s">
        <v>213</v>
      </c>
      <c r="C144" s="17">
        <v>2134</v>
      </c>
      <c r="D144" s="15" t="s">
        <v>214</v>
      </c>
      <c r="E144" s="18">
        <v>49749.590385213669</v>
      </c>
      <c r="F144" s="18">
        <v>483.00573189527836</v>
      </c>
      <c r="G144" s="18">
        <v>50523.037861662757</v>
      </c>
      <c r="H144" s="18">
        <v>500.22809764022531</v>
      </c>
      <c r="I144" s="18">
        <v>49968.409464647804</v>
      </c>
      <c r="J144" s="18">
        <v>494.73672737275052</v>
      </c>
      <c r="K144" s="19">
        <f t="shared" si="11"/>
        <v>-554.6283970149525</v>
      </c>
      <c r="L144" s="19">
        <f t="shared" si="12"/>
        <v>-5.4913702674747924</v>
      </c>
      <c r="M144" s="18">
        <f t="shared" si="13"/>
        <v>8</v>
      </c>
      <c r="N144" s="18">
        <f t="shared" si="14"/>
        <v>17</v>
      </c>
      <c r="O144" s="18">
        <f t="shared" si="15"/>
        <v>33</v>
      </c>
    </row>
    <row r="145" spans="1:15" x14ac:dyDescent="0.35">
      <c r="A145" s="15" t="s">
        <v>9</v>
      </c>
      <c r="B145" s="16" t="s">
        <v>215</v>
      </c>
      <c r="C145" s="17">
        <v>2148</v>
      </c>
      <c r="D145" s="15" t="s">
        <v>216</v>
      </c>
      <c r="E145" s="18">
        <v>193493.98125445805</v>
      </c>
      <c r="F145" s="18">
        <v>676.55238200859458</v>
      </c>
      <c r="G145" s="18">
        <v>200208.93051828857</v>
      </c>
      <c r="H145" s="18">
        <v>697.59209239821803</v>
      </c>
      <c r="I145" s="18">
        <v>199443.50387941604</v>
      </c>
      <c r="J145" s="18">
        <v>694.92510062514293</v>
      </c>
      <c r="K145" s="19">
        <f t="shared" si="11"/>
        <v>-765.4266388725373</v>
      </c>
      <c r="L145" s="19">
        <f t="shared" si="12"/>
        <v>-2.6669917730750967</v>
      </c>
      <c r="M145" s="18">
        <f t="shared" si="13"/>
        <v>33</v>
      </c>
      <c r="N145" s="18">
        <f t="shared" si="14"/>
        <v>66</v>
      </c>
      <c r="O145" s="18">
        <f t="shared" si="15"/>
        <v>133</v>
      </c>
    </row>
    <row r="146" spans="1:15" x14ac:dyDescent="0.35">
      <c r="A146" s="15" t="s">
        <v>9</v>
      </c>
      <c r="B146" s="16" t="s">
        <v>217</v>
      </c>
      <c r="C146" s="17">
        <v>2081</v>
      </c>
      <c r="D146" s="15" t="s">
        <v>218</v>
      </c>
      <c r="E146" s="18">
        <v>104460.72057909898</v>
      </c>
      <c r="F146" s="18">
        <v>509.56449062975116</v>
      </c>
      <c r="G146" s="18">
        <v>108474.18285244924</v>
      </c>
      <c r="H146" s="18">
        <v>529.14235537780121</v>
      </c>
      <c r="I146" s="18">
        <v>107904.76106719967</v>
      </c>
      <c r="J146" s="18">
        <v>526.36468813268129</v>
      </c>
      <c r="K146" s="19">
        <f t="shared" si="11"/>
        <v>-569.42178524957853</v>
      </c>
      <c r="L146" s="19">
        <f t="shared" si="12"/>
        <v>-2.7776672451199147</v>
      </c>
      <c r="M146" s="18">
        <f t="shared" si="13"/>
        <v>18</v>
      </c>
      <c r="N146" s="18">
        <f t="shared" si="14"/>
        <v>36</v>
      </c>
      <c r="O146" s="18">
        <f t="shared" si="15"/>
        <v>72</v>
      </c>
    </row>
    <row r="147" spans="1:15" x14ac:dyDescent="0.35">
      <c r="A147" s="15" t="s">
        <v>9</v>
      </c>
      <c r="B147" s="16" t="s">
        <v>219</v>
      </c>
      <c r="C147" s="17">
        <v>2057</v>
      </c>
      <c r="D147" s="15" t="s">
        <v>220</v>
      </c>
      <c r="E147" s="18">
        <v>348252.89182975003</v>
      </c>
      <c r="F147" s="18">
        <v>823.2928884864067</v>
      </c>
      <c r="G147" s="18">
        <v>358890.3562882425</v>
      </c>
      <c r="H147" s="18">
        <v>852.47115507896081</v>
      </c>
      <c r="I147" s="18">
        <v>361858.24888843723</v>
      </c>
      <c r="J147" s="18">
        <v>859.52078120768942</v>
      </c>
      <c r="K147" s="19">
        <f t="shared" si="11"/>
        <v>2967.8926001947257</v>
      </c>
      <c r="L147" s="19">
        <f t="shared" si="12"/>
        <v>7.0496261287286188</v>
      </c>
      <c r="M147" s="18">
        <f t="shared" si="13"/>
        <v>60</v>
      </c>
      <c r="N147" s="18">
        <f t="shared" si="14"/>
        <v>121</v>
      </c>
      <c r="O147" s="18">
        <f t="shared" si="15"/>
        <v>241</v>
      </c>
    </row>
    <row r="148" spans="1:15" x14ac:dyDescent="0.35">
      <c r="A148" s="15" t="s">
        <v>9</v>
      </c>
      <c r="B148" s="16" t="s">
        <v>221</v>
      </c>
      <c r="C148" s="17">
        <v>2058</v>
      </c>
      <c r="D148" s="15" t="s">
        <v>222</v>
      </c>
      <c r="E148" s="18">
        <v>272598.72359495534</v>
      </c>
      <c r="F148" s="18">
        <v>650.59361239846146</v>
      </c>
      <c r="G148" s="18">
        <v>279940.32334995922</v>
      </c>
      <c r="H148" s="18">
        <v>669.71369222478279</v>
      </c>
      <c r="I148" s="18">
        <v>278241.70262874581</v>
      </c>
      <c r="J148" s="18">
        <v>665.6500062888656</v>
      </c>
      <c r="K148" s="19">
        <f t="shared" si="11"/>
        <v>-1698.6207212134032</v>
      </c>
      <c r="L148" s="19">
        <f t="shared" si="12"/>
        <v>-4.0636859359171922</v>
      </c>
      <c r="M148" s="18">
        <f t="shared" si="13"/>
        <v>46</v>
      </c>
      <c r="N148" s="18">
        <f t="shared" si="14"/>
        <v>93</v>
      </c>
      <c r="O148" s="18">
        <f t="shared" si="15"/>
        <v>185</v>
      </c>
    </row>
    <row r="149" spans="1:15" x14ac:dyDescent="0.35">
      <c r="A149" s="15" t="s">
        <v>9</v>
      </c>
      <c r="B149" s="16"/>
      <c r="C149" s="17">
        <v>3368</v>
      </c>
      <c r="D149" s="15" t="s">
        <v>223</v>
      </c>
      <c r="E149" s="18">
        <v>44103.701985182517</v>
      </c>
      <c r="F149" s="18">
        <v>341.88916267583346</v>
      </c>
      <c r="G149" s="18">
        <v>43084.679557737385</v>
      </c>
      <c r="H149" s="18">
        <v>356.07173188212715</v>
      </c>
      <c r="I149" s="18">
        <v>42194.338729399067</v>
      </c>
      <c r="J149" s="18">
        <v>348.7135432181741</v>
      </c>
      <c r="K149" s="19">
        <f t="shared" si="11"/>
        <v>-890.34082833831781</v>
      </c>
      <c r="L149" s="19">
        <f t="shared" si="12"/>
        <v>-7.358188663953058</v>
      </c>
      <c r="M149" s="18">
        <f t="shared" si="13"/>
        <v>7</v>
      </c>
      <c r="N149" s="18">
        <f t="shared" si="14"/>
        <v>14</v>
      </c>
      <c r="O149" s="18">
        <f t="shared" si="15"/>
        <v>28</v>
      </c>
    </row>
    <row r="150" spans="1:15" x14ac:dyDescent="0.35">
      <c r="A150" s="15" t="s">
        <v>9</v>
      </c>
      <c r="B150" s="16"/>
      <c r="C150" s="17">
        <v>2060</v>
      </c>
      <c r="D150" s="15" t="s">
        <v>224</v>
      </c>
      <c r="E150" s="18">
        <v>339992.58149444329</v>
      </c>
      <c r="F150" s="18">
        <v>739.11430759661584</v>
      </c>
      <c r="G150" s="18">
        <v>350843.19709341775</v>
      </c>
      <c r="H150" s="18">
        <v>766.03318142667626</v>
      </c>
      <c r="I150" s="18">
        <v>354616.56367409846</v>
      </c>
      <c r="J150" s="18">
        <v>774.27197308755126</v>
      </c>
      <c r="K150" s="19">
        <f t="shared" si="11"/>
        <v>3773.3665806807112</v>
      </c>
      <c r="L150" s="19">
        <f t="shared" si="12"/>
        <v>8.2387916608749947</v>
      </c>
      <c r="M150" s="18">
        <f t="shared" si="13"/>
        <v>59</v>
      </c>
      <c r="N150" s="18">
        <f t="shared" si="14"/>
        <v>118</v>
      </c>
      <c r="O150" s="18">
        <f t="shared" si="15"/>
        <v>236</v>
      </c>
    </row>
    <row r="151" spans="1:15" x14ac:dyDescent="0.35">
      <c r="A151" s="15" t="s">
        <v>9</v>
      </c>
      <c r="B151" s="16"/>
      <c r="C151" s="17">
        <v>2061</v>
      </c>
      <c r="D151" s="15" t="s">
        <v>225</v>
      </c>
      <c r="E151" s="18">
        <v>359202.78934725642</v>
      </c>
      <c r="F151" s="18">
        <v>743.69107525311892</v>
      </c>
      <c r="G151" s="18">
        <v>360133.11211533908</v>
      </c>
      <c r="H151" s="18">
        <v>769.51519682764763</v>
      </c>
      <c r="I151" s="18">
        <v>361793.37480891985</v>
      </c>
      <c r="J151" s="18">
        <v>773.06276668572616</v>
      </c>
      <c r="K151" s="19">
        <f t="shared" si="11"/>
        <v>1660.2626935807639</v>
      </c>
      <c r="L151" s="19">
        <f t="shared" si="12"/>
        <v>3.547569858078532</v>
      </c>
      <c r="M151" s="18">
        <f t="shared" si="13"/>
        <v>60</v>
      </c>
      <c r="N151" s="18">
        <f t="shared" si="14"/>
        <v>121</v>
      </c>
      <c r="O151" s="18">
        <f t="shared" si="15"/>
        <v>241</v>
      </c>
    </row>
    <row r="152" spans="1:15" x14ac:dyDescent="0.35">
      <c r="A152" s="15" t="s">
        <v>9</v>
      </c>
      <c r="B152" s="16" t="s">
        <v>226</v>
      </c>
      <c r="C152" s="17">
        <v>2200</v>
      </c>
      <c r="D152" s="15" t="s">
        <v>227</v>
      </c>
      <c r="E152" s="18">
        <v>152044.77508717703</v>
      </c>
      <c r="F152" s="18">
        <v>779.7167953188565</v>
      </c>
      <c r="G152" s="18">
        <v>162903.41837145897</v>
      </c>
      <c r="H152" s="18">
        <v>810.46476801720883</v>
      </c>
      <c r="I152" s="18">
        <v>164976.77655167176</v>
      </c>
      <c r="J152" s="18">
        <v>820.77998284413809</v>
      </c>
      <c r="K152" s="19">
        <f t="shared" si="11"/>
        <v>2073.3581802127883</v>
      </c>
      <c r="L152" s="19">
        <f t="shared" si="12"/>
        <v>10.315214826929264</v>
      </c>
      <c r="M152" s="18">
        <f t="shared" si="13"/>
        <v>27</v>
      </c>
      <c r="N152" s="18">
        <f t="shared" si="14"/>
        <v>55</v>
      </c>
      <c r="O152" s="18">
        <f t="shared" si="15"/>
        <v>110</v>
      </c>
    </row>
    <row r="153" spans="1:15" x14ac:dyDescent="0.35">
      <c r="A153" s="15" t="s">
        <v>9</v>
      </c>
      <c r="B153" s="16" t="s">
        <v>228</v>
      </c>
      <c r="C153" s="17">
        <v>3362</v>
      </c>
      <c r="D153" s="15" t="s">
        <v>229</v>
      </c>
      <c r="E153" s="18">
        <v>128004.47324578228</v>
      </c>
      <c r="F153" s="18">
        <v>618.37909780571147</v>
      </c>
      <c r="G153" s="18">
        <v>113860.69458488285</v>
      </c>
      <c r="H153" s="18">
        <v>643.28076036656978</v>
      </c>
      <c r="I153" s="18">
        <v>114087.38289795519</v>
      </c>
      <c r="J153" s="18">
        <v>644.56148529918187</v>
      </c>
      <c r="K153" s="19">
        <f t="shared" si="11"/>
        <v>226.68831307234359</v>
      </c>
      <c r="L153" s="19">
        <f t="shared" si="12"/>
        <v>1.2807249326120882</v>
      </c>
      <c r="M153" s="18">
        <f t="shared" si="13"/>
        <v>19</v>
      </c>
      <c r="N153" s="18">
        <f t="shared" si="14"/>
        <v>38</v>
      </c>
      <c r="O153" s="18">
        <f t="shared" si="15"/>
        <v>76</v>
      </c>
    </row>
    <row r="154" spans="1:15" x14ac:dyDescent="0.35">
      <c r="A154" s="15" t="s">
        <v>9</v>
      </c>
      <c r="B154" s="16"/>
      <c r="C154" s="17">
        <v>2135</v>
      </c>
      <c r="D154" s="15" t="s">
        <v>230</v>
      </c>
      <c r="E154" s="18">
        <v>249703.13492377091</v>
      </c>
      <c r="F154" s="18">
        <v>873.08788434884934</v>
      </c>
      <c r="G154" s="18">
        <v>260824.08040762835</v>
      </c>
      <c r="H154" s="18">
        <v>899.39338071595989</v>
      </c>
      <c r="I154" s="18">
        <v>261606.5745978427</v>
      </c>
      <c r="J154" s="18">
        <v>902.09163654428517</v>
      </c>
      <c r="K154" s="19">
        <f t="shared" si="11"/>
        <v>782.49419021434733</v>
      </c>
      <c r="L154" s="19">
        <f t="shared" si="12"/>
        <v>2.6982558283252729</v>
      </c>
      <c r="M154" s="18">
        <f t="shared" si="13"/>
        <v>44</v>
      </c>
      <c r="N154" s="18">
        <f t="shared" si="14"/>
        <v>87</v>
      </c>
      <c r="O154" s="18">
        <f t="shared" si="15"/>
        <v>174</v>
      </c>
    </row>
    <row r="155" spans="1:15" x14ac:dyDescent="0.35">
      <c r="A155" s="15" t="s">
        <v>9</v>
      </c>
      <c r="B155" s="16" t="s">
        <v>231</v>
      </c>
      <c r="C155" s="17">
        <v>2071</v>
      </c>
      <c r="D155" s="15" t="s">
        <v>232</v>
      </c>
      <c r="E155" s="18">
        <v>318593.01899157383</v>
      </c>
      <c r="F155" s="18">
        <v>751.39862969710805</v>
      </c>
      <c r="G155" s="18">
        <v>329284.67143182404</v>
      </c>
      <c r="H155" s="18">
        <v>776.61479111279255</v>
      </c>
      <c r="I155" s="18">
        <v>329538.39455742534</v>
      </c>
      <c r="J155" s="18">
        <v>777.21319471090885</v>
      </c>
      <c r="K155" s="19">
        <f t="shared" si="11"/>
        <v>253.72312560130376</v>
      </c>
      <c r="L155" s="19">
        <f t="shared" si="12"/>
        <v>0.59840359811630606</v>
      </c>
      <c r="M155" s="18">
        <f t="shared" si="13"/>
        <v>55</v>
      </c>
      <c r="N155" s="18">
        <f t="shared" si="14"/>
        <v>110</v>
      </c>
      <c r="O155" s="18">
        <f t="shared" si="15"/>
        <v>220</v>
      </c>
    </row>
    <row r="156" spans="1:15" x14ac:dyDescent="0.35">
      <c r="A156" s="15" t="s">
        <v>9</v>
      </c>
      <c r="B156" s="16"/>
      <c r="C156" s="17">
        <v>2193</v>
      </c>
      <c r="D156" s="15" t="s">
        <v>233</v>
      </c>
      <c r="E156" s="18">
        <v>326878.06800650107</v>
      </c>
      <c r="F156" s="18">
        <v>844.64617055943427</v>
      </c>
      <c r="G156" s="18">
        <v>332577.45616376528</v>
      </c>
      <c r="H156" s="18">
        <v>872.90670909124742</v>
      </c>
      <c r="I156" s="18">
        <v>335663.65247214987</v>
      </c>
      <c r="J156" s="18">
        <v>881.0069618691598</v>
      </c>
      <c r="K156" s="19">
        <f t="shared" si="11"/>
        <v>3086.1963083845912</v>
      </c>
      <c r="L156" s="19">
        <f t="shared" si="12"/>
        <v>8.1002527779123739</v>
      </c>
      <c r="M156" s="18">
        <f t="shared" si="13"/>
        <v>56</v>
      </c>
      <c r="N156" s="18">
        <f t="shared" si="14"/>
        <v>112</v>
      </c>
      <c r="O156" s="18">
        <f t="shared" si="15"/>
        <v>224</v>
      </c>
    </row>
    <row r="157" spans="1:15" x14ac:dyDescent="0.35">
      <c r="A157" s="15" t="s">
        <v>9</v>
      </c>
      <c r="B157" s="16"/>
      <c r="C157" s="17">
        <v>2028</v>
      </c>
      <c r="D157" s="15" t="s">
        <v>234</v>
      </c>
      <c r="E157" s="18">
        <v>445797.39120331762</v>
      </c>
      <c r="F157" s="18">
        <v>917.27858272287574</v>
      </c>
      <c r="G157" s="18">
        <v>430975.62772983074</v>
      </c>
      <c r="H157" s="18">
        <v>951.38107666629298</v>
      </c>
      <c r="I157" s="18">
        <v>435796.40450263151</v>
      </c>
      <c r="J157" s="18">
        <v>962.02296799697911</v>
      </c>
      <c r="K157" s="19">
        <f t="shared" si="11"/>
        <v>4820.7767728007748</v>
      </c>
      <c r="L157" s="19">
        <f t="shared" si="12"/>
        <v>10.641891330686121</v>
      </c>
      <c r="M157" s="18">
        <f t="shared" si="13"/>
        <v>73</v>
      </c>
      <c r="N157" s="18">
        <f t="shared" si="14"/>
        <v>145</v>
      </c>
      <c r="O157" s="18">
        <f t="shared" si="15"/>
        <v>291</v>
      </c>
    </row>
    <row r="158" spans="1:15" x14ac:dyDescent="0.35">
      <c r="A158" s="15" t="s">
        <v>9</v>
      </c>
      <c r="B158" s="16"/>
      <c r="C158" s="17">
        <v>2012</v>
      </c>
      <c r="D158" s="15" t="s">
        <v>235</v>
      </c>
      <c r="E158" s="18">
        <v>431980.19664987741</v>
      </c>
      <c r="F158" s="18">
        <v>943.1882022923088</v>
      </c>
      <c r="G158" s="18">
        <v>421840.54592134245</v>
      </c>
      <c r="H158" s="18">
        <v>974.22758873289251</v>
      </c>
      <c r="I158" s="18">
        <v>425157.72902609827</v>
      </c>
      <c r="J158" s="18">
        <v>981.88851969075813</v>
      </c>
      <c r="K158" s="19">
        <f t="shared" si="11"/>
        <v>3317.1831047558226</v>
      </c>
      <c r="L158" s="19">
        <f t="shared" si="12"/>
        <v>7.6609309578656166</v>
      </c>
      <c r="M158" s="18">
        <f t="shared" si="13"/>
        <v>71</v>
      </c>
      <c r="N158" s="18">
        <f t="shared" si="14"/>
        <v>142</v>
      </c>
      <c r="O158" s="18">
        <f t="shared" si="15"/>
        <v>283</v>
      </c>
    </row>
    <row r="159" spans="1:15" x14ac:dyDescent="0.35">
      <c r="A159" s="15" t="s">
        <v>9</v>
      </c>
      <c r="B159" s="16" t="s">
        <v>236</v>
      </c>
      <c r="C159" s="17">
        <v>2074</v>
      </c>
      <c r="D159" s="15" t="s">
        <v>237</v>
      </c>
      <c r="E159" s="18">
        <v>506999.1883081937</v>
      </c>
      <c r="F159" s="18">
        <v>812.49869921184893</v>
      </c>
      <c r="G159" s="18">
        <v>526729.15857044165</v>
      </c>
      <c r="H159" s="18">
        <v>840.0784028236709</v>
      </c>
      <c r="I159" s="18">
        <v>529302.38594474422</v>
      </c>
      <c r="J159" s="18">
        <v>844.18243372367499</v>
      </c>
      <c r="K159" s="19">
        <f t="shared" si="11"/>
        <v>2573.2273743025726</v>
      </c>
      <c r="L159" s="19">
        <f t="shared" si="12"/>
        <v>4.1040309000040907</v>
      </c>
      <c r="M159" s="18">
        <f t="shared" si="13"/>
        <v>88</v>
      </c>
      <c r="N159" s="18">
        <f t="shared" si="14"/>
        <v>176</v>
      </c>
      <c r="O159" s="18">
        <f t="shared" si="15"/>
        <v>353</v>
      </c>
    </row>
    <row r="160" spans="1:15" x14ac:dyDescent="0.35">
      <c r="A160" s="15" t="s">
        <v>9</v>
      </c>
      <c r="B160" s="16"/>
      <c r="C160" s="17">
        <v>2117</v>
      </c>
      <c r="D160" s="15" t="s">
        <v>238</v>
      </c>
      <c r="E160" s="18">
        <v>161710.37150402885</v>
      </c>
      <c r="F160" s="18">
        <v>575.48174912465788</v>
      </c>
      <c r="G160" s="18">
        <v>149663.77626168131</v>
      </c>
      <c r="H160" s="18">
        <v>573.42443012138438</v>
      </c>
      <c r="I160" s="18">
        <v>148469.00590766442</v>
      </c>
      <c r="J160" s="18">
        <v>568.8467659297487</v>
      </c>
      <c r="K160" s="19">
        <f t="shared" si="11"/>
        <v>-1194.7703540168877</v>
      </c>
      <c r="L160" s="19">
        <f t="shared" si="12"/>
        <v>-4.5776641916356766</v>
      </c>
      <c r="M160" s="18">
        <f t="shared" si="13"/>
        <v>25</v>
      </c>
      <c r="N160" s="18">
        <f t="shared" si="14"/>
        <v>49</v>
      </c>
      <c r="O160" s="18">
        <f t="shared" si="15"/>
        <v>99</v>
      </c>
    </row>
    <row r="161" spans="1:15" x14ac:dyDescent="0.35">
      <c r="A161" s="15" t="s">
        <v>9</v>
      </c>
      <c r="B161" s="16"/>
      <c r="C161" s="17">
        <v>3035</v>
      </c>
      <c r="D161" s="15" t="s">
        <v>239</v>
      </c>
      <c r="E161" s="18">
        <v>56499.970571595666</v>
      </c>
      <c r="F161" s="18">
        <v>538.09495782472061</v>
      </c>
      <c r="G161" s="18">
        <v>58578.373484804753</v>
      </c>
      <c r="H161" s="18">
        <v>557.88927128385478</v>
      </c>
      <c r="I161" s="18">
        <v>58248.992499554952</v>
      </c>
      <c r="J161" s="18">
        <v>554.75230951957099</v>
      </c>
      <c r="K161" s="19">
        <f t="shared" si="11"/>
        <v>-329.3809852498016</v>
      </c>
      <c r="L161" s="19">
        <f t="shared" si="12"/>
        <v>-3.1369617642837966</v>
      </c>
      <c r="M161" s="18">
        <f t="shared" si="13"/>
        <v>10</v>
      </c>
      <c r="N161" s="18">
        <f t="shared" si="14"/>
        <v>19</v>
      </c>
      <c r="O161" s="18">
        <f t="shared" si="15"/>
        <v>39</v>
      </c>
    </row>
    <row r="162" spans="1:15" x14ac:dyDescent="0.35">
      <c r="A162" s="15" t="s">
        <v>9</v>
      </c>
      <c r="B162" s="16"/>
      <c r="C162" s="17">
        <v>2078</v>
      </c>
      <c r="D162" s="15" t="s">
        <v>240</v>
      </c>
      <c r="E162" s="18">
        <v>355022.72949540382</v>
      </c>
      <c r="F162" s="18">
        <v>931.81818765197852</v>
      </c>
      <c r="G162" s="18">
        <v>365881.64952535799</v>
      </c>
      <c r="H162" s="18">
        <v>965.38693806163053</v>
      </c>
      <c r="I162" s="18">
        <v>370430.98027357273</v>
      </c>
      <c r="J162" s="18">
        <v>977.39044927064049</v>
      </c>
      <c r="K162" s="19">
        <f t="shared" si="11"/>
        <v>4549.3307482147356</v>
      </c>
      <c r="L162" s="19">
        <f t="shared" si="12"/>
        <v>12.003511209009957</v>
      </c>
      <c r="M162" s="18">
        <f t="shared" si="13"/>
        <v>62</v>
      </c>
      <c r="N162" s="18">
        <f t="shared" si="14"/>
        <v>123</v>
      </c>
      <c r="O162" s="18">
        <f t="shared" si="15"/>
        <v>247</v>
      </c>
    </row>
    <row r="163" spans="1:15" x14ac:dyDescent="0.35">
      <c r="A163" s="15" t="s">
        <v>9</v>
      </c>
      <c r="B163" s="16"/>
      <c r="C163" s="17">
        <v>2030</v>
      </c>
      <c r="D163" s="15" t="s">
        <v>295</v>
      </c>
      <c r="E163" s="18">
        <v>185472.79857268694</v>
      </c>
      <c r="F163" s="18">
        <v>891.69614698407179</v>
      </c>
      <c r="G163" s="18">
        <v>186423.04955844494</v>
      </c>
      <c r="H163" s="18">
        <v>927.47785849972604</v>
      </c>
      <c r="I163" s="18">
        <v>189433.98084899553</v>
      </c>
      <c r="J163" s="18">
        <v>942.45761616415689</v>
      </c>
      <c r="K163" s="19">
        <f t="shared" si="11"/>
        <v>3010.931290550594</v>
      </c>
      <c r="L163" s="19">
        <f t="shared" si="12"/>
        <v>14.979757664430849</v>
      </c>
      <c r="M163" s="18">
        <f t="shared" si="13"/>
        <v>32</v>
      </c>
      <c r="N163" s="18">
        <f t="shared" si="14"/>
        <v>63</v>
      </c>
      <c r="O163" s="18">
        <f t="shared" si="15"/>
        <v>126</v>
      </c>
    </row>
    <row r="164" spans="1:15" x14ac:dyDescent="0.35">
      <c r="A164" s="15" t="s">
        <v>9</v>
      </c>
      <c r="B164" s="16" t="s">
        <v>241</v>
      </c>
      <c r="C164" s="17">
        <v>2100</v>
      </c>
      <c r="D164" s="15" t="s">
        <v>242</v>
      </c>
      <c r="E164" s="18">
        <v>143908.06226224534</v>
      </c>
      <c r="F164" s="18">
        <v>675.62470545655083</v>
      </c>
      <c r="G164" s="18">
        <v>147650.69973056851</v>
      </c>
      <c r="H164" s="18">
        <v>699.76634943397391</v>
      </c>
      <c r="I164" s="18">
        <v>148356.7633325292</v>
      </c>
      <c r="J164" s="18">
        <v>703.11262242904832</v>
      </c>
      <c r="K164" s="19">
        <f t="shared" si="11"/>
        <v>706.06360196068999</v>
      </c>
      <c r="L164" s="19">
        <f t="shared" si="12"/>
        <v>3.3462729950744006</v>
      </c>
      <c r="M164" s="18">
        <f t="shared" si="13"/>
        <v>25</v>
      </c>
      <c r="N164" s="18">
        <f t="shared" si="14"/>
        <v>49</v>
      </c>
      <c r="O164" s="18">
        <f t="shared" si="15"/>
        <v>99</v>
      </c>
    </row>
    <row r="165" spans="1:15" x14ac:dyDescent="0.35">
      <c r="A165" s="15" t="s">
        <v>9</v>
      </c>
      <c r="B165" s="16" t="s">
        <v>243</v>
      </c>
      <c r="C165" s="17">
        <v>3036</v>
      </c>
      <c r="D165" s="15" t="s">
        <v>296</v>
      </c>
      <c r="E165" s="18">
        <v>225965.33110821567</v>
      </c>
      <c r="F165" s="18">
        <v>649.32566410406798</v>
      </c>
      <c r="G165" s="18">
        <v>224192.68174664082</v>
      </c>
      <c r="H165" s="18">
        <v>671.23557409173895</v>
      </c>
      <c r="I165" s="18">
        <v>223855.41878950031</v>
      </c>
      <c r="J165" s="18">
        <v>670.22580475898292</v>
      </c>
      <c r="K165" s="19">
        <f t="shared" si="11"/>
        <v>-337.2629571405123</v>
      </c>
      <c r="L165" s="19">
        <f t="shared" si="12"/>
        <v>-1.0097693327560364</v>
      </c>
      <c r="M165" s="18">
        <f t="shared" si="13"/>
        <v>37</v>
      </c>
      <c r="N165" s="18">
        <f t="shared" si="14"/>
        <v>75</v>
      </c>
      <c r="O165" s="18">
        <f t="shared" si="15"/>
        <v>149</v>
      </c>
    </row>
    <row r="166" spans="1:15" x14ac:dyDescent="0.35">
      <c r="A166" s="15" t="s">
        <v>244</v>
      </c>
      <c r="B166" s="16"/>
      <c r="C166" s="17">
        <v>4064</v>
      </c>
      <c r="D166" s="15" t="s">
        <v>245</v>
      </c>
      <c r="E166" s="18">
        <v>851822.63815104694</v>
      </c>
      <c r="F166" s="18">
        <v>625.87996925132029</v>
      </c>
      <c r="G166" s="18">
        <v>883736.41881010635</v>
      </c>
      <c r="H166" s="18">
        <v>648.37594923705524</v>
      </c>
      <c r="I166" s="18">
        <v>893623.20420079352</v>
      </c>
      <c r="J166" s="18">
        <v>655.62964358091972</v>
      </c>
      <c r="K166" s="19">
        <f t="shared" si="11"/>
        <v>9886.7853906871751</v>
      </c>
      <c r="L166" s="19">
        <f t="shared" si="12"/>
        <v>7.2536943438644812</v>
      </c>
      <c r="M166" s="18">
        <f t="shared" si="13"/>
        <v>149</v>
      </c>
      <c r="N166" s="18">
        <f t="shared" si="14"/>
        <v>298</v>
      </c>
      <c r="O166" s="18">
        <f t="shared" si="15"/>
        <v>596</v>
      </c>
    </row>
    <row r="167" spans="1:15" x14ac:dyDescent="0.35">
      <c r="A167" s="15" t="s">
        <v>244</v>
      </c>
      <c r="B167" s="16"/>
      <c r="C167" s="17">
        <v>4032</v>
      </c>
      <c r="D167" s="15" t="s">
        <v>246</v>
      </c>
      <c r="E167" s="18">
        <v>1272994.1827326529</v>
      </c>
      <c r="F167" s="18">
        <v>899.64253196653908</v>
      </c>
      <c r="G167" s="18">
        <v>1346130.3007925283</v>
      </c>
      <c r="H167" s="18">
        <v>934.16398389488438</v>
      </c>
      <c r="I167" s="18">
        <v>1375720.027646926</v>
      </c>
      <c r="J167" s="18">
        <v>954.69814548711031</v>
      </c>
      <c r="K167" s="19">
        <f t="shared" si="11"/>
        <v>29589.726854397682</v>
      </c>
      <c r="L167" s="19">
        <f t="shared" si="12"/>
        <v>20.534161592225928</v>
      </c>
      <c r="M167" s="18">
        <f t="shared" si="13"/>
        <v>229</v>
      </c>
      <c r="N167" s="18">
        <f t="shared" si="14"/>
        <v>459</v>
      </c>
      <c r="O167" s="18">
        <f t="shared" si="15"/>
        <v>917</v>
      </c>
    </row>
    <row r="168" spans="1:15" x14ac:dyDescent="0.35">
      <c r="A168" s="15" t="s">
        <v>244</v>
      </c>
      <c r="B168" s="16"/>
      <c r="C168" s="17">
        <v>4040</v>
      </c>
      <c r="D168" s="15" t="s">
        <v>247</v>
      </c>
      <c r="E168" s="18">
        <v>1268543.2647028759</v>
      </c>
      <c r="F168" s="18">
        <v>976.55370646872666</v>
      </c>
      <c r="G168" s="18">
        <v>1312341.8439709961</v>
      </c>
      <c r="H168" s="18">
        <v>1012.6094475084847</v>
      </c>
      <c r="I168" s="18">
        <v>1339446.3197708668</v>
      </c>
      <c r="J168" s="18">
        <v>1033.5233948849282</v>
      </c>
      <c r="K168" s="19">
        <f t="shared" si="11"/>
        <v>27104.475799870677</v>
      </c>
      <c r="L168" s="19">
        <f t="shared" si="12"/>
        <v>20.913947376443502</v>
      </c>
      <c r="M168" s="18">
        <f t="shared" si="13"/>
        <v>223</v>
      </c>
      <c r="N168" s="18">
        <f t="shared" si="14"/>
        <v>446</v>
      </c>
      <c r="O168" s="18">
        <f t="shared" si="15"/>
        <v>893</v>
      </c>
    </row>
    <row r="169" spans="1:15" x14ac:dyDescent="0.35">
      <c r="A169" s="15" t="s">
        <v>244</v>
      </c>
      <c r="B169" s="16"/>
      <c r="C169" s="17">
        <v>4025</v>
      </c>
      <c r="D169" s="15" t="s">
        <v>248</v>
      </c>
      <c r="E169" s="18">
        <v>702495.59393861552</v>
      </c>
      <c r="F169" s="18">
        <v>977.04533232074482</v>
      </c>
      <c r="G169" s="18">
        <v>735901.36434920668</v>
      </c>
      <c r="H169" s="18">
        <v>1015.0363646195954</v>
      </c>
      <c r="I169" s="18">
        <v>752582.42635150149</v>
      </c>
      <c r="J169" s="18">
        <v>1038.044726002071</v>
      </c>
      <c r="K169" s="19">
        <f t="shared" si="11"/>
        <v>16681.062002294813</v>
      </c>
      <c r="L169" s="19">
        <f t="shared" si="12"/>
        <v>23.008361382475641</v>
      </c>
      <c r="M169" s="18">
        <f t="shared" si="13"/>
        <v>125</v>
      </c>
      <c r="N169" s="18">
        <f t="shared" si="14"/>
        <v>251</v>
      </c>
      <c r="O169" s="18">
        <f t="shared" si="15"/>
        <v>502</v>
      </c>
    </row>
    <row r="170" spans="1:15" x14ac:dyDescent="0.35">
      <c r="A170" s="15" t="s">
        <v>244</v>
      </c>
      <c r="B170" s="16"/>
      <c r="C170" s="17">
        <v>4041</v>
      </c>
      <c r="D170" s="15" t="s">
        <v>249</v>
      </c>
      <c r="E170" s="18">
        <v>788022.29252696061</v>
      </c>
      <c r="F170" s="18">
        <v>893.44931125505741</v>
      </c>
      <c r="G170" s="18">
        <v>830061.21036548435</v>
      </c>
      <c r="H170" s="18">
        <v>927.44269314579253</v>
      </c>
      <c r="I170" s="18">
        <v>849162.15368594381</v>
      </c>
      <c r="J170" s="18">
        <v>948.78452925803776</v>
      </c>
      <c r="K170" s="19">
        <f t="shared" si="11"/>
        <v>19100.943320459453</v>
      </c>
      <c r="L170" s="19">
        <f t="shared" si="12"/>
        <v>21.341836112245232</v>
      </c>
      <c r="M170" s="18">
        <f t="shared" si="13"/>
        <v>142</v>
      </c>
      <c r="N170" s="18">
        <f t="shared" si="14"/>
        <v>283</v>
      </c>
      <c r="O170" s="18">
        <f t="shared" si="15"/>
        <v>566</v>
      </c>
    </row>
    <row r="171" spans="1:15" x14ac:dyDescent="0.35">
      <c r="A171" s="15" t="s">
        <v>244</v>
      </c>
      <c r="B171" s="16" t="s">
        <v>250</v>
      </c>
      <c r="C171" s="17">
        <v>5400</v>
      </c>
      <c r="D171" s="15" t="s">
        <v>251</v>
      </c>
      <c r="E171" s="18">
        <v>1070065.4225400225</v>
      </c>
      <c r="F171" s="18">
        <v>677.68551142496676</v>
      </c>
      <c r="G171" s="18">
        <v>1132319.3916413006</v>
      </c>
      <c r="H171" s="18">
        <v>702.86740635710782</v>
      </c>
      <c r="I171" s="18">
        <v>1149701.0467804037</v>
      </c>
      <c r="J171" s="18">
        <v>713.656763985353</v>
      </c>
      <c r="K171" s="19">
        <f t="shared" si="11"/>
        <v>17381.655139103066</v>
      </c>
      <c r="L171" s="19">
        <f t="shared" si="12"/>
        <v>10.78935762824517</v>
      </c>
      <c r="M171" s="18">
        <f t="shared" si="13"/>
        <v>192</v>
      </c>
      <c r="N171" s="18">
        <f t="shared" si="14"/>
        <v>383</v>
      </c>
      <c r="O171" s="18">
        <f t="shared" si="15"/>
        <v>766</v>
      </c>
    </row>
    <row r="172" spans="1:15" x14ac:dyDescent="0.35">
      <c r="A172" s="15" t="s">
        <v>244</v>
      </c>
      <c r="B172" s="16"/>
      <c r="C172" s="17">
        <v>4021</v>
      </c>
      <c r="D172" s="15" t="s">
        <v>252</v>
      </c>
      <c r="E172" s="18">
        <v>1106180.0516232864</v>
      </c>
      <c r="F172" s="18">
        <v>1109.5085773553526</v>
      </c>
      <c r="G172" s="18">
        <v>1175580.8922689063</v>
      </c>
      <c r="H172" s="18">
        <v>1152.5302865381434</v>
      </c>
      <c r="I172" s="18">
        <v>1206260.7910173521</v>
      </c>
      <c r="J172" s="18">
        <v>1182.6086186444629</v>
      </c>
      <c r="K172" s="19">
        <f t="shared" si="11"/>
        <v>30679.89874844579</v>
      </c>
      <c r="L172" s="19">
        <f t="shared" si="12"/>
        <v>30.078332106319522</v>
      </c>
      <c r="M172" s="18">
        <f t="shared" si="13"/>
        <v>201</v>
      </c>
      <c r="N172" s="18">
        <f t="shared" si="14"/>
        <v>402</v>
      </c>
      <c r="O172" s="18">
        <f t="shared" si="15"/>
        <v>804</v>
      </c>
    </row>
    <row r="173" spans="1:15" x14ac:dyDescent="0.35">
      <c r="A173" s="15" t="s">
        <v>244</v>
      </c>
      <c r="B173" s="16"/>
      <c r="C173" s="17">
        <v>9998</v>
      </c>
      <c r="D173" s="15" t="s">
        <v>253</v>
      </c>
      <c r="E173" s="18">
        <v>470748.81146509392</v>
      </c>
      <c r="F173" s="18">
        <v>713.70634713596053</v>
      </c>
      <c r="G173" s="18">
        <v>535510.66672330257</v>
      </c>
      <c r="H173" s="18">
        <v>743.76481489347577</v>
      </c>
      <c r="I173" s="18">
        <v>551287.23350118124</v>
      </c>
      <c r="J173" s="18">
        <v>765.67671319608507</v>
      </c>
      <c r="K173" s="19">
        <f t="shared" si="11"/>
        <v>15776.566777878674</v>
      </c>
      <c r="L173" s="19">
        <f t="shared" si="12"/>
        <v>21.911898302609302</v>
      </c>
      <c r="M173" s="18">
        <f t="shared" si="13"/>
        <v>92</v>
      </c>
      <c r="N173" s="18">
        <f t="shared" si="14"/>
        <v>184</v>
      </c>
      <c r="O173" s="18">
        <f t="shared" si="15"/>
        <v>368</v>
      </c>
    </row>
    <row r="174" spans="1:15" x14ac:dyDescent="0.35">
      <c r="A174" s="15" t="s">
        <v>244</v>
      </c>
      <c r="B174" s="16"/>
      <c r="C174" s="17">
        <v>4029</v>
      </c>
      <c r="D174" s="15" t="s">
        <v>297</v>
      </c>
      <c r="E174" s="18">
        <v>1483167.5319512049</v>
      </c>
      <c r="F174" s="18">
        <v>1015.8681725693184</v>
      </c>
      <c r="G174" s="18">
        <v>1544931.9624786894</v>
      </c>
      <c r="H174" s="18">
        <v>1055.2813951357168</v>
      </c>
      <c r="I174" s="18">
        <v>1580462.0618429082</v>
      </c>
      <c r="J174" s="18">
        <v>1079.5505886905109</v>
      </c>
      <c r="K174" s="19">
        <f t="shared" si="11"/>
        <v>35530.099364218768</v>
      </c>
      <c r="L174" s="19">
        <f t="shared" si="12"/>
        <v>24.269193554794128</v>
      </c>
      <c r="M174" s="18">
        <f t="shared" si="13"/>
        <v>263</v>
      </c>
      <c r="N174" s="18">
        <f t="shared" si="14"/>
        <v>527</v>
      </c>
      <c r="O174" s="18">
        <f t="shared" si="15"/>
        <v>1054</v>
      </c>
    </row>
    <row r="175" spans="1:15" x14ac:dyDescent="0.35">
      <c r="A175" s="15" t="s">
        <v>244</v>
      </c>
      <c r="B175" s="16" t="s">
        <v>254</v>
      </c>
      <c r="C175" s="17">
        <v>4100</v>
      </c>
      <c r="D175" s="15" t="s">
        <v>255</v>
      </c>
      <c r="E175" s="18">
        <v>1559015.5170180993</v>
      </c>
      <c r="F175" s="18">
        <v>957.03837754333904</v>
      </c>
      <c r="G175" s="18">
        <v>1629619.9440171418</v>
      </c>
      <c r="H175" s="18">
        <v>993.67069757142792</v>
      </c>
      <c r="I175" s="18">
        <v>1667738.4525280816</v>
      </c>
      <c r="J175" s="18">
        <v>1016.9136905659034</v>
      </c>
      <c r="K175" s="19">
        <f t="shared" si="11"/>
        <v>38118.508510939777</v>
      </c>
      <c r="L175" s="19">
        <f t="shared" si="12"/>
        <v>23.242992994475458</v>
      </c>
      <c r="M175" s="18">
        <f t="shared" si="13"/>
        <v>278</v>
      </c>
      <c r="N175" s="18">
        <f t="shared" si="14"/>
        <v>556</v>
      </c>
      <c r="O175" s="18">
        <f t="shared" si="15"/>
        <v>1112</v>
      </c>
    </row>
    <row r="176" spans="1:15" x14ac:dyDescent="0.35">
      <c r="A176" s="15" t="s">
        <v>244</v>
      </c>
      <c r="B176" s="16"/>
      <c r="C176" s="17">
        <v>6909</v>
      </c>
      <c r="D176" s="15" t="s">
        <v>302</v>
      </c>
      <c r="E176" s="18">
        <v>689699.08034194098</v>
      </c>
      <c r="F176" s="18">
        <v>975.52910939454171</v>
      </c>
      <c r="G176" s="18">
        <v>766447.0882838174</v>
      </c>
      <c r="H176" s="18">
        <v>1009.8117105188635</v>
      </c>
      <c r="I176" s="18">
        <v>781157.65598199575</v>
      </c>
      <c r="J176" s="18">
        <v>1029.1932226376755</v>
      </c>
      <c r="K176" s="19">
        <f t="shared" si="11"/>
        <v>14710.567698178347</v>
      </c>
      <c r="L176" s="19">
        <f t="shared" si="12"/>
        <v>19.381512118811997</v>
      </c>
      <c r="M176" s="18">
        <f t="shared" si="13"/>
        <v>130</v>
      </c>
      <c r="N176" s="18">
        <f t="shared" si="14"/>
        <v>260</v>
      </c>
      <c r="O176" s="18">
        <f t="shared" si="15"/>
        <v>521</v>
      </c>
    </row>
    <row r="177" spans="1:15" x14ac:dyDescent="0.35">
      <c r="A177" s="15" t="s">
        <v>244</v>
      </c>
      <c r="B177" s="16"/>
      <c r="C177" s="17">
        <v>4101</v>
      </c>
      <c r="D177" s="15" t="s">
        <v>298</v>
      </c>
      <c r="E177" s="18">
        <v>1520687.8763224788</v>
      </c>
      <c r="F177" s="18">
        <v>1009.0828641821358</v>
      </c>
      <c r="G177" s="18">
        <v>1600971.631990721</v>
      </c>
      <c r="H177" s="18">
        <v>1050.5063202038853</v>
      </c>
      <c r="I177" s="18">
        <v>1643131.5053165997</v>
      </c>
      <c r="J177" s="18">
        <v>1078.1702790791337</v>
      </c>
      <c r="K177" s="19">
        <f t="shared" si="11"/>
        <v>42159.873325878754</v>
      </c>
      <c r="L177" s="19">
        <f t="shared" si="12"/>
        <v>27.663958875248454</v>
      </c>
      <c r="M177" s="18">
        <f t="shared" si="13"/>
        <v>274</v>
      </c>
      <c r="N177" s="18">
        <f t="shared" si="14"/>
        <v>548</v>
      </c>
      <c r="O177" s="18">
        <f t="shared" si="15"/>
        <v>1095</v>
      </c>
    </row>
    <row r="178" spans="1:15" x14ac:dyDescent="0.35">
      <c r="A178" s="15" t="s">
        <v>244</v>
      </c>
      <c r="B178" s="16"/>
      <c r="C178" s="17">
        <v>6905</v>
      </c>
      <c r="D178" s="15" t="s">
        <v>256</v>
      </c>
      <c r="E178" s="18">
        <v>633612.78913489985</v>
      </c>
      <c r="F178" s="18">
        <v>700.89910302533167</v>
      </c>
      <c r="G178" s="18">
        <v>666066.10879691679</v>
      </c>
      <c r="H178" s="18">
        <v>729.5357160973897</v>
      </c>
      <c r="I178" s="18">
        <v>682832.60817486444</v>
      </c>
      <c r="J178" s="18">
        <v>747.89989942482418</v>
      </c>
      <c r="K178" s="19">
        <f t="shared" si="11"/>
        <v>16766.49937794765</v>
      </c>
      <c r="L178" s="19">
        <f t="shared" si="12"/>
        <v>18.364183327434489</v>
      </c>
      <c r="M178" s="18">
        <f t="shared" si="13"/>
        <v>114</v>
      </c>
      <c r="N178" s="18">
        <f t="shared" si="14"/>
        <v>228</v>
      </c>
      <c r="O178" s="18">
        <f t="shared" si="15"/>
        <v>455</v>
      </c>
    </row>
    <row r="179" spans="1:15" x14ac:dyDescent="0.35">
      <c r="A179" s="15" t="s">
        <v>244</v>
      </c>
      <c r="B179" s="16"/>
      <c r="C179" s="17">
        <v>4006</v>
      </c>
      <c r="D179" s="15" t="s">
        <v>257</v>
      </c>
      <c r="E179" s="18">
        <v>771641.12938550487</v>
      </c>
      <c r="F179" s="18">
        <v>892.07066980983222</v>
      </c>
      <c r="G179" s="18">
        <v>784699.3031777821</v>
      </c>
      <c r="H179" s="18">
        <v>927.54054749146826</v>
      </c>
      <c r="I179" s="18">
        <v>801425.46336714341</v>
      </c>
      <c r="J179" s="18">
        <v>947.31142241979126</v>
      </c>
      <c r="K179" s="19">
        <f t="shared" si="11"/>
        <v>16726.160189361311</v>
      </c>
      <c r="L179" s="19">
        <f t="shared" si="12"/>
        <v>19.770874928322996</v>
      </c>
      <c r="M179" s="18">
        <f t="shared" si="13"/>
        <v>134</v>
      </c>
      <c r="N179" s="18">
        <f t="shared" si="14"/>
        <v>267</v>
      </c>
      <c r="O179" s="18">
        <f t="shared" si="15"/>
        <v>534</v>
      </c>
    </row>
    <row r="180" spans="1:15" x14ac:dyDescent="0.35">
      <c r="A180" s="15" t="s">
        <v>244</v>
      </c>
      <c r="B180" s="16"/>
      <c r="C180" s="17">
        <v>4004</v>
      </c>
      <c r="D180" s="15" t="s">
        <v>258</v>
      </c>
      <c r="E180" s="18">
        <v>597316.38848842215</v>
      </c>
      <c r="F180" s="18">
        <v>711.93848449156394</v>
      </c>
      <c r="G180" s="18">
        <v>615538.86252016388</v>
      </c>
      <c r="H180" s="18">
        <v>741.61308737369143</v>
      </c>
      <c r="I180" s="18">
        <v>631885.12243764964</v>
      </c>
      <c r="J180" s="18">
        <v>761.30737643090322</v>
      </c>
      <c r="K180" s="19">
        <f t="shared" si="11"/>
        <v>16346.259917485761</v>
      </c>
      <c r="L180" s="19">
        <f t="shared" si="12"/>
        <v>19.69428905721179</v>
      </c>
      <c r="M180" s="18">
        <f t="shared" si="13"/>
        <v>105</v>
      </c>
      <c r="N180" s="18">
        <f t="shared" si="14"/>
        <v>211</v>
      </c>
      <c r="O180" s="18">
        <f t="shared" si="15"/>
        <v>421</v>
      </c>
    </row>
    <row r="181" spans="1:15" x14ac:dyDescent="0.35">
      <c r="A181" s="15" t="s">
        <v>244</v>
      </c>
      <c r="B181" s="16"/>
      <c r="C181" s="17">
        <v>4024</v>
      </c>
      <c r="D181" s="15" t="s">
        <v>259</v>
      </c>
      <c r="E181" s="18">
        <v>460762.91129831597</v>
      </c>
      <c r="F181" s="18">
        <v>715.47035915887568</v>
      </c>
      <c r="G181" s="18">
        <v>491225.95124475966</v>
      </c>
      <c r="H181" s="18">
        <v>746.54399885221835</v>
      </c>
      <c r="I181" s="18">
        <v>504397.40218880039</v>
      </c>
      <c r="J181" s="18">
        <v>766.5614015027362</v>
      </c>
      <c r="K181" s="19">
        <f t="shared" si="11"/>
        <v>13171.450944040727</v>
      </c>
      <c r="L181" s="19">
        <f t="shared" si="12"/>
        <v>20.017402650517852</v>
      </c>
      <c r="M181" s="18">
        <f t="shared" si="13"/>
        <v>84</v>
      </c>
      <c r="N181" s="18">
        <f t="shared" si="14"/>
        <v>168</v>
      </c>
      <c r="O181" s="18">
        <f t="shared" si="15"/>
        <v>336</v>
      </c>
    </row>
    <row r="182" spans="1:15" x14ac:dyDescent="0.35">
      <c r="A182" s="15" t="s">
        <v>244</v>
      </c>
      <c r="B182" s="16"/>
      <c r="C182" s="17">
        <v>4010</v>
      </c>
      <c r="D182" s="15" t="s">
        <v>260</v>
      </c>
      <c r="E182" s="18">
        <v>462942.18598704366</v>
      </c>
      <c r="F182" s="18">
        <v>725.61471157843835</v>
      </c>
      <c r="G182" s="18">
        <v>492080.79976224992</v>
      </c>
      <c r="H182" s="18">
        <v>755.88448504185851</v>
      </c>
      <c r="I182" s="18">
        <v>504903.90392758418</v>
      </c>
      <c r="J182" s="18">
        <v>775.58203368292504</v>
      </c>
      <c r="K182" s="19">
        <f t="shared" si="11"/>
        <v>12823.104165334255</v>
      </c>
      <c r="L182" s="19">
        <f t="shared" si="12"/>
        <v>19.697548641066533</v>
      </c>
      <c r="M182" s="18">
        <f t="shared" si="13"/>
        <v>84</v>
      </c>
      <c r="N182" s="18">
        <f t="shared" si="14"/>
        <v>168</v>
      </c>
      <c r="O182" s="18">
        <f t="shared" si="15"/>
        <v>337</v>
      </c>
    </row>
    <row r="183" spans="1:15" x14ac:dyDescent="0.35">
      <c r="A183" s="15" t="s">
        <v>244</v>
      </c>
      <c r="B183" s="16"/>
      <c r="C183" s="17">
        <v>9997</v>
      </c>
      <c r="D183" s="15" t="s">
        <v>261</v>
      </c>
      <c r="E183" s="18">
        <v>451113.72099206992</v>
      </c>
      <c r="F183" s="18">
        <v>817.23500179722816</v>
      </c>
      <c r="G183" s="18">
        <v>509489.32195042906</v>
      </c>
      <c r="H183" s="18">
        <v>846.32777732629415</v>
      </c>
      <c r="I183" s="18">
        <v>520703.79032667453</v>
      </c>
      <c r="J183" s="18">
        <v>864.95646233666866</v>
      </c>
      <c r="K183" s="19">
        <f t="shared" si="11"/>
        <v>11214.468376245466</v>
      </c>
      <c r="L183" s="19">
        <f t="shared" si="12"/>
        <v>18.628685010374511</v>
      </c>
      <c r="M183" s="18">
        <f t="shared" si="13"/>
        <v>87</v>
      </c>
      <c r="N183" s="18">
        <f t="shared" si="14"/>
        <v>174</v>
      </c>
      <c r="O183" s="18">
        <f t="shared" si="15"/>
        <v>347</v>
      </c>
    </row>
    <row r="184" spans="1:15" x14ac:dyDescent="0.35">
      <c r="A184" s="15" t="s">
        <v>244</v>
      </c>
      <c r="B184" s="16"/>
      <c r="C184" s="17">
        <v>4613</v>
      </c>
      <c r="D184" s="15" t="s">
        <v>262</v>
      </c>
      <c r="E184" s="18">
        <v>424284.73972095363</v>
      </c>
      <c r="F184" s="18">
        <v>689.8938857251278</v>
      </c>
      <c r="G184" s="18">
        <v>445892.06030105008</v>
      </c>
      <c r="H184" s="18">
        <v>718.02264138655403</v>
      </c>
      <c r="I184" s="18">
        <v>457940.59942407015</v>
      </c>
      <c r="J184" s="18">
        <v>737.42447572314029</v>
      </c>
      <c r="K184" s="19">
        <f t="shared" si="11"/>
        <v>12048.539123020077</v>
      </c>
      <c r="L184" s="19">
        <f t="shared" si="12"/>
        <v>19.401834336586262</v>
      </c>
      <c r="M184" s="18">
        <f t="shared" si="13"/>
        <v>76</v>
      </c>
      <c r="N184" s="18">
        <f t="shared" si="14"/>
        <v>153</v>
      </c>
      <c r="O184" s="18">
        <f t="shared" si="15"/>
        <v>305</v>
      </c>
    </row>
    <row r="185" spans="1:15" x14ac:dyDescent="0.35">
      <c r="A185" s="15" t="s">
        <v>244</v>
      </c>
      <c r="B185" s="16" t="s">
        <v>263</v>
      </c>
      <c r="C185" s="17">
        <v>5401</v>
      </c>
      <c r="D185" s="15" t="s">
        <v>264</v>
      </c>
      <c r="E185" s="18">
        <v>1392598.2270000528</v>
      </c>
      <c r="F185" s="18">
        <v>1003.3128436599804</v>
      </c>
      <c r="G185" s="18">
        <v>1465120.432286015</v>
      </c>
      <c r="H185" s="18">
        <v>1043.5330714287857</v>
      </c>
      <c r="I185" s="18">
        <v>1499036.5771145781</v>
      </c>
      <c r="J185" s="18">
        <v>1067.689869739728</v>
      </c>
      <c r="K185" s="19">
        <f t="shared" si="11"/>
        <v>33916.14482856309</v>
      </c>
      <c r="L185" s="19">
        <f t="shared" si="12"/>
        <v>24.156798310942349</v>
      </c>
      <c r="M185" s="18">
        <f t="shared" si="13"/>
        <v>250</v>
      </c>
      <c r="N185" s="18">
        <f t="shared" si="14"/>
        <v>500</v>
      </c>
      <c r="O185" s="18">
        <f t="shared" si="15"/>
        <v>999</v>
      </c>
    </row>
    <row r="186" spans="1:15" x14ac:dyDescent="0.35">
      <c r="A186" s="15" t="s">
        <v>244</v>
      </c>
      <c r="B186" s="16"/>
      <c r="C186" s="17">
        <v>4502</v>
      </c>
      <c r="D186" s="15" t="s">
        <v>265</v>
      </c>
      <c r="E186" s="18">
        <v>948167.55914117792</v>
      </c>
      <c r="F186" s="18">
        <v>604.31329454504646</v>
      </c>
      <c r="G186" s="18">
        <v>1010972.6894976022</v>
      </c>
      <c r="H186" s="18">
        <v>627.54356889981511</v>
      </c>
      <c r="I186" s="18">
        <v>1014369.4068031544</v>
      </c>
      <c r="J186" s="18">
        <v>629.65202160344779</v>
      </c>
      <c r="K186" s="19">
        <f t="shared" si="11"/>
        <v>3396.7173055522144</v>
      </c>
      <c r="L186" s="19">
        <f t="shared" si="12"/>
        <v>2.108452703632679</v>
      </c>
      <c r="M186" s="18">
        <f t="shared" si="13"/>
        <v>169</v>
      </c>
      <c r="N186" s="18">
        <f t="shared" si="14"/>
        <v>338</v>
      </c>
      <c r="O186" s="18">
        <f t="shared" si="15"/>
        <v>676</v>
      </c>
    </row>
    <row r="187" spans="1:15" x14ac:dyDescent="0.35">
      <c r="A187" s="15" t="s">
        <v>244</v>
      </c>
      <c r="B187" s="16"/>
      <c r="C187" s="17">
        <v>4616</v>
      </c>
      <c r="D187" s="15" t="s">
        <v>266</v>
      </c>
      <c r="E187" s="18">
        <v>1110137.032032022</v>
      </c>
      <c r="F187" s="18">
        <v>766.66922101658974</v>
      </c>
      <c r="G187" s="18">
        <v>1179347.5095720086</v>
      </c>
      <c r="H187" s="18">
        <v>795.78104559514748</v>
      </c>
      <c r="I187" s="18">
        <v>1201944.9931708225</v>
      </c>
      <c r="J187" s="18">
        <v>811.02901023672234</v>
      </c>
      <c r="K187" s="19">
        <f t="shared" si="11"/>
        <v>22597.48359881388</v>
      </c>
      <c r="L187" s="19">
        <f t="shared" si="12"/>
        <v>15.247964641574868</v>
      </c>
      <c r="M187" s="18">
        <f t="shared" si="13"/>
        <v>200</v>
      </c>
      <c r="N187" s="18">
        <f t="shared" si="14"/>
        <v>401</v>
      </c>
      <c r="O187" s="18">
        <f t="shared" si="15"/>
        <v>801</v>
      </c>
    </row>
    <row r="188" spans="1:15" x14ac:dyDescent="0.35">
      <c r="A188" s="15" t="s">
        <v>244</v>
      </c>
      <c r="B188" s="16"/>
      <c r="C188" s="17">
        <v>4027</v>
      </c>
      <c r="D188" s="15" t="s">
        <v>267</v>
      </c>
      <c r="E188" s="18">
        <v>937899.73904185789</v>
      </c>
      <c r="F188" s="18">
        <v>1065.7951580021113</v>
      </c>
      <c r="G188" s="18">
        <v>982935.19740527915</v>
      </c>
      <c r="H188" s="18">
        <v>1106.909006087026</v>
      </c>
      <c r="I188" s="18">
        <v>1005784.1853057588</v>
      </c>
      <c r="J188" s="18">
        <v>1132.6398483172959</v>
      </c>
      <c r="K188" s="19">
        <f t="shared" si="11"/>
        <v>22848.987900479697</v>
      </c>
      <c r="L188" s="19">
        <f t="shared" si="12"/>
        <v>25.7308422302699</v>
      </c>
      <c r="M188" s="18">
        <f t="shared" si="13"/>
        <v>168</v>
      </c>
      <c r="N188" s="18">
        <f t="shared" si="14"/>
        <v>335</v>
      </c>
      <c r="O188" s="18">
        <f t="shared" si="15"/>
        <v>671</v>
      </c>
    </row>
    <row r="189" spans="1:15" x14ac:dyDescent="0.35">
      <c r="A189" s="15" t="s">
        <v>244</v>
      </c>
      <c r="B189" s="16"/>
      <c r="C189" s="17">
        <v>4019</v>
      </c>
      <c r="D189" s="15" t="s">
        <v>268</v>
      </c>
      <c r="E189" s="18">
        <v>848785.42247541703</v>
      </c>
      <c r="F189" s="18">
        <v>1060.9817780942712</v>
      </c>
      <c r="G189" s="18">
        <v>905026.06713297637</v>
      </c>
      <c r="H189" s="18">
        <v>1101.0049478503363</v>
      </c>
      <c r="I189" s="18">
        <v>925422.89407561708</v>
      </c>
      <c r="J189" s="18">
        <v>1125.8186059314075</v>
      </c>
      <c r="K189" s="19">
        <f t="shared" si="11"/>
        <v>20396.826942640706</v>
      </c>
      <c r="L189" s="19">
        <f t="shared" si="12"/>
        <v>24.813658081071253</v>
      </c>
      <c r="M189" s="18">
        <f t="shared" si="13"/>
        <v>154</v>
      </c>
      <c r="N189" s="18">
        <f t="shared" si="14"/>
        <v>308</v>
      </c>
      <c r="O189" s="18">
        <f t="shared" si="15"/>
        <v>617</v>
      </c>
    </row>
    <row r="190" spans="1:15" x14ac:dyDescent="0.35">
      <c r="A190" s="15" t="s">
        <v>244</v>
      </c>
      <c r="B190" s="16"/>
      <c r="C190" s="17">
        <v>4013</v>
      </c>
      <c r="D190" s="15" t="s">
        <v>269</v>
      </c>
      <c r="E190" s="18">
        <v>415336.39761478547</v>
      </c>
      <c r="F190" s="18">
        <v>1104.6180787627272</v>
      </c>
      <c r="G190" s="18">
        <v>432027.31827819929</v>
      </c>
      <c r="H190" s="18">
        <v>1145.961056440847</v>
      </c>
      <c r="I190" s="18">
        <v>441863.94055450795</v>
      </c>
      <c r="J190" s="18">
        <v>1172.0528927175278</v>
      </c>
      <c r="K190" s="19">
        <f t="shared" si="11"/>
        <v>9836.6222763086553</v>
      </c>
      <c r="L190" s="19">
        <f t="shared" si="12"/>
        <v>26.091836276680851</v>
      </c>
      <c r="M190" s="18">
        <f t="shared" si="13"/>
        <v>74</v>
      </c>
      <c r="N190" s="18">
        <f t="shared" si="14"/>
        <v>147</v>
      </c>
      <c r="O190" s="18">
        <f t="shared" si="15"/>
        <v>295</v>
      </c>
    </row>
    <row r="191" spans="1:15" x14ac:dyDescent="0.35">
      <c r="A191" s="15" t="s">
        <v>244</v>
      </c>
      <c r="B191" s="16" t="s">
        <v>270</v>
      </c>
      <c r="C191" s="17">
        <v>4112</v>
      </c>
      <c r="D191" s="15" t="s">
        <v>271</v>
      </c>
      <c r="E191" s="18">
        <v>743078.50869548949</v>
      </c>
      <c r="F191" s="18">
        <v>711.76102365468341</v>
      </c>
      <c r="G191" s="18">
        <v>779396.85646879137</v>
      </c>
      <c r="H191" s="18">
        <v>738.06520498938573</v>
      </c>
      <c r="I191" s="18">
        <v>789956.22366989404</v>
      </c>
      <c r="J191" s="18">
        <v>748.06460574800576</v>
      </c>
      <c r="K191" s="19">
        <f t="shared" si="11"/>
        <v>10559.367201102665</v>
      </c>
      <c r="L191" s="19">
        <f t="shared" si="12"/>
        <v>9.9994007586200269</v>
      </c>
      <c r="M191" s="18">
        <f t="shared" si="13"/>
        <v>132</v>
      </c>
      <c r="N191" s="18">
        <f t="shared" si="14"/>
        <v>263</v>
      </c>
      <c r="O191" s="18">
        <f t="shared" si="15"/>
        <v>527</v>
      </c>
    </row>
    <row r="192" spans="1:15" x14ac:dyDescent="0.35">
      <c r="A192" s="15" t="s">
        <v>244</v>
      </c>
      <c r="B192" s="16" t="s">
        <v>272</v>
      </c>
      <c r="C192" s="17">
        <v>4023</v>
      </c>
      <c r="D192" s="15" t="s">
        <v>273</v>
      </c>
      <c r="E192" s="18">
        <v>1114820.6081019002</v>
      </c>
      <c r="F192" s="18">
        <v>756.83680115539732</v>
      </c>
      <c r="G192" s="18">
        <v>1161211.6740128456</v>
      </c>
      <c r="H192" s="18">
        <v>785.66419080706737</v>
      </c>
      <c r="I192" s="18">
        <v>1186729.7229527815</v>
      </c>
      <c r="J192" s="18">
        <v>802.92944719403351</v>
      </c>
      <c r="K192" s="19">
        <f t="shared" si="11"/>
        <v>25518.048939935863</v>
      </c>
      <c r="L192" s="19">
        <f t="shared" si="12"/>
        <v>17.265256386966144</v>
      </c>
      <c r="M192" s="18">
        <f t="shared" si="13"/>
        <v>198</v>
      </c>
      <c r="N192" s="18">
        <f t="shared" si="14"/>
        <v>396</v>
      </c>
      <c r="O192" s="18">
        <f t="shared" si="15"/>
        <v>791</v>
      </c>
    </row>
    <row r="193" spans="1:15" x14ac:dyDescent="0.35">
      <c r="A193" s="15" t="s">
        <v>244</v>
      </c>
      <c r="B193" s="16" t="s">
        <v>274</v>
      </c>
      <c r="C193" s="17">
        <v>4610</v>
      </c>
      <c r="D193" s="15" t="s">
        <v>275</v>
      </c>
      <c r="E193" s="18">
        <v>734843.75567031722</v>
      </c>
      <c r="F193" s="18">
        <v>1008.0161257480346</v>
      </c>
      <c r="G193" s="18">
        <v>745308.90084594535</v>
      </c>
      <c r="H193" s="18">
        <v>1043.8500011847973</v>
      </c>
      <c r="I193" s="18">
        <v>759364.16143905674</v>
      </c>
      <c r="J193" s="18">
        <v>1063.5352401107236</v>
      </c>
      <c r="K193" s="19">
        <f t="shared" si="11"/>
        <v>14055.260593111394</v>
      </c>
      <c r="L193" s="19">
        <f t="shared" si="12"/>
        <v>19.685238925926342</v>
      </c>
      <c r="M193" s="18">
        <f t="shared" si="13"/>
        <v>127</v>
      </c>
      <c r="N193" s="18">
        <f t="shared" si="14"/>
        <v>253</v>
      </c>
      <c r="O193" s="18">
        <f t="shared" si="15"/>
        <v>506</v>
      </c>
    </row>
    <row r="194" spans="1:15" x14ac:dyDescent="0.35">
      <c r="A194" s="15" t="s">
        <v>244</v>
      </c>
      <c r="B194" s="16" t="s">
        <v>276</v>
      </c>
      <c r="C194" s="17">
        <v>4074</v>
      </c>
      <c r="D194" s="15" t="s">
        <v>277</v>
      </c>
      <c r="E194" s="18">
        <v>1020670.1325772684</v>
      </c>
      <c r="F194" s="18">
        <v>804.31058516727217</v>
      </c>
      <c r="G194" s="18">
        <v>1055814.0485258212</v>
      </c>
      <c r="H194" s="18">
        <v>833.97634164756812</v>
      </c>
      <c r="I194" s="18">
        <v>1074145.5321970547</v>
      </c>
      <c r="J194" s="18">
        <v>848.45618656955344</v>
      </c>
      <c r="K194" s="19">
        <f t="shared" si="11"/>
        <v>18331.483671233524</v>
      </c>
      <c r="L194" s="19">
        <f t="shared" si="12"/>
        <v>14.479844921985318</v>
      </c>
      <c r="M194" s="18">
        <f t="shared" si="13"/>
        <v>179</v>
      </c>
      <c r="N194" s="18">
        <f t="shared" si="14"/>
        <v>358</v>
      </c>
      <c r="O194" s="18">
        <f t="shared" si="15"/>
        <v>716</v>
      </c>
    </row>
    <row r="195" spans="1:15" x14ac:dyDescent="0.35">
      <c r="A195" s="15" t="s">
        <v>244</v>
      </c>
      <c r="B195" s="16"/>
      <c r="C195" s="17">
        <v>4028</v>
      </c>
      <c r="D195" s="15" t="s">
        <v>278</v>
      </c>
      <c r="E195" s="18">
        <v>882289.27437924035</v>
      </c>
      <c r="F195" s="18">
        <v>1094.6517051851617</v>
      </c>
      <c r="G195" s="18">
        <v>912662.97933193145</v>
      </c>
      <c r="H195" s="18">
        <v>1136.5665994171002</v>
      </c>
      <c r="I195" s="18">
        <v>934509.08956175775</v>
      </c>
      <c r="J195" s="18">
        <v>1163.7722161416659</v>
      </c>
      <c r="K195" s="19">
        <f t="shared" si="11"/>
        <v>21846.110229826299</v>
      </c>
      <c r="L195" s="19">
        <f t="shared" si="12"/>
        <v>27.205616724565743</v>
      </c>
      <c r="M195" s="18">
        <f t="shared" si="13"/>
        <v>156</v>
      </c>
      <c r="N195" s="18">
        <f t="shared" si="14"/>
        <v>312</v>
      </c>
      <c r="O195" s="18">
        <f t="shared" si="15"/>
        <v>623</v>
      </c>
    </row>
    <row r="196" spans="1:15" x14ac:dyDescent="0.35">
      <c r="A196" s="15" t="s">
        <v>244</v>
      </c>
      <c r="B196" s="16"/>
      <c r="C196" s="17">
        <v>4039</v>
      </c>
      <c r="D196" s="15" t="s">
        <v>299</v>
      </c>
      <c r="E196" s="18">
        <v>750335.13615789183</v>
      </c>
      <c r="F196" s="18">
        <v>848.79540289354281</v>
      </c>
      <c r="G196" s="18">
        <v>799297.52572306292</v>
      </c>
      <c r="H196" s="18">
        <v>881.25416286997017</v>
      </c>
      <c r="I196" s="18">
        <v>814271.11129768472</v>
      </c>
      <c r="J196" s="18">
        <v>897.7630775057163</v>
      </c>
      <c r="K196" s="19">
        <f t="shared" si="11"/>
        <v>14973.5855746218</v>
      </c>
      <c r="L196" s="19">
        <f t="shared" si="12"/>
        <v>16.508914635746123</v>
      </c>
      <c r="M196" s="18">
        <f t="shared" si="13"/>
        <v>136</v>
      </c>
      <c r="N196" s="18">
        <f t="shared" si="14"/>
        <v>271</v>
      </c>
      <c r="O196" s="18">
        <f t="shared" si="15"/>
        <v>543</v>
      </c>
    </row>
    <row r="197" spans="1:15" x14ac:dyDescent="0.35">
      <c r="E197" s="20">
        <f>SUM(E6:E196)</f>
        <v>72131208.57279025</v>
      </c>
      <c r="F197" s="21"/>
      <c r="G197" s="20">
        <f>SUM(G6:G196)</f>
        <v>74444652.799205601</v>
      </c>
      <c r="H197" s="21"/>
      <c r="I197" s="20">
        <f>SUM(I6:I196)</f>
        <v>75366221.535615936</v>
      </c>
      <c r="J197" s="21"/>
      <c r="K197" s="22">
        <f>SUM(K6:K196)</f>
        <v>921568.73641025554</v>
      </c>
      <c r="L197" s="21"/>
      <c r="O197" s="23"/>
    </row>
    <row r="198" spans="1:15" ht="2.25" customHeight="1" x14ac:dyDescent="0.35"/>
    <row r="199" spans="1:15" x14ac:dyDescent="0.35">
      <c r="A199" s="24" t="s">
        <v>279</v>
      </c>
    </row>
    <row r="200" spans="1:15" x14ac:dyDescent="0.35">
      <c r="A200" s="25">
        <v>1</v>
      </c>
      <c r="B200" s="26"/>
      <c r="C200" s="26"/>
      <c r="D200" s="29" t="s">
        <v>319</v>
      </c>
      <c r="E200" s="29"/>
      <c r="F200" s="29"/>
      <c r="G200" s="29"/>
      <c r="H200" s="29"/>
      <c r="I200" s="29"/>
      <c r="J200" s="29"/>
      <c r="K200" s="29"/>
      <c r="L200" s="29"/>
      <c r="M200" s="29"/>
      <c r="N200" s="29"/>
    </row>
    <row r="201" spans="1:15" x14ac:dyDescent="0.35">
      <c r="A201" s="25">
        <f>A200+1</f>
        <v>2</v>
      </c>
      <c r="B201" s="26"/>
      <c r="C201" s="26"/>
      <c r="D201" s="29" t="s">
        <v>320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</row>
    <row r="202" spans="1:15" x14ac:dyDescent="0.35">
      <c r="A202" s="25">
        <v>3</v>
      </c>
      <c r="B202" s="26"/>
      <c r="C202" s="26"/>
      <c r="D202" s="27" t="s">
        <v>321</v>
      </c>
      <c r="E202" s="27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1:15" x14ac:dyDescent="0.35">
      <c r="A203" s="25">
        <v>4</v>
      </c>
      <c r="B203" s="26"/>
      <c r="C203" s="26"/>
      <c r="D203" s="29" t="s">
        <v>322</v>
      </c>
      <c r="E203" s="29"/>
      <c r="F203" s="29"/>
      <c r="G203" s="29"/>
      <c r="H203" s="29"/>
      <c r="I203" s="29"/>
      <c r="J203" s="29"/>
      <c r="K203" s="29"/>
      <c r="L203" s="29"/>
      <c r="M203" s="29"/>
      <c r="N203" s="29"/>
    </row>
    <row r="204" spans="1:15" x14ac:dyDescent="0.35">
      <c r="A204" s="25">
        <v>5</v>
      </c>
      <c r="B204" s="26"/>
      <c r="C204" s="26"/>
      <c r="D204" s="29" t="s">
        <v>323</v>
      </c>
      <c r="E204" s="29"/>
      <c r="F204" s="29"/>
      <c r="G204" s="29"/>
      <c r="H204" s="29"/>
      <c r="I204" s="29"/>
      <c r="J204" s="29"/>
      <c r="K204" s="29"/>
      <c r="L204" s="29"/>
      <c r="M204" s="29"/>
      <c r="N204" s="29"/>
    </row>
    <row r="205" spans="1:15" x14ac:dyDescent="0.35">
      <c r="A205" s="25">
        <v>6</v>
      </c>
      <c r="B205" s="26"/>
      <c r="C205" s="26"/>
      <c r="D205" s="29" t="s">
        <v>324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</row>
    <row r="206" spans="1:15" x14ac:dyDescent="0.35">
      <c r="A206" s="25">
        <v>7</v>
      </c>
      <c r="B206" s="26"/>
      <c r="C206" s="26"/>
      <c r="D206" s="30" t="s">
        <v>309</v>
      </c>
      <c r="E206" s="31"/>
      <c r="F206" s="31"/>
      <c r="G206" s="31"/>
      <c r="H206" s="31"/>
      <c r="I206" s="31"/>
      <c r="J206" s="31"/>
      <c r="K206" s="31"/>
      <c r="L206" s="31"/>
      <c r="M206" s="31"/>
      <c r="N206" s="32"/>
    </row>
    <row r="207" spans="1:15" hidden="1" x14ac:dyDescent="0.35">
      <c r="A207" s="25"/>
      <c r="B207" s="26"/>
      <c r="C207" s="26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1:15" x14ac:dyDescent="0.35">
      <c r="A208" s="25">
        <f>A206+1</f>
        <v>8</v>
      </c>
      <c r="B208" s="26"/>
      <c r="C208" s="26"/>
      <c r="D208" s="29" t="s">
        <v>308</v>
      </c>
      <c r="E208" s="29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x14ac:dyDescent="0.35">
      <c r="A209" s="25">
        <f>A208+1</f>
        <v>9</v>
      </c>
      <c r="B209" s="26"/>
      <c r="C209" s="26"/>
      <c r="D209" s="29" t="s">
        <v>310</v>
      </c>
      <c r="E209" s="29"/>
      <c r="F209" s="29"/>
      <c r="G209" s="29"/>
      <c r="H209" s="29"/>
      <c r="I209" s="29"/>
      <c r="J209" s="29"/>
      <c r="K209" s="29"/>
      <c r="L209" s="29"/>
      <c r="M209" s="29"/>
      <c r="N209" s="29"/>
    </row>
    <row r="210" spans="1:14" x14ac:dyDescent="0.35">
      <c r="A210" s="25">
        <f t="shared" ref="A210:A211" si="16">A209+1</f>
        <v>10</v>
      </c>
      <c r="B210" s="26"/>
      <c r="C210" s="26"/>
      <c r="D210" s="29" t="s">
        <v>311</v>
      </c>
      <c r="E210" s="29"/>
      <c r="F210" s="29"/>
      <c r="G210" s="29"/>
      <c r="H210" s="29"/>
      <c r="I210" s="29"/>
      <c r="J210" s="29"/>
      <c r="K210" s="29"/>
      <c r="L210" s="29"/>
      <c r="M210" s="29"/>
      <c r="N210" s="29"/>
    </row>
    <row r="211" spans="1:14" x14ac:dyDescent="0.35">
      <c r="A211" s="25">
        <f t="shared" si="16"/>
        <v>11</v>
      </c>
      <c r="B211" s="26"/>
      <c r="C211" s="26"/>
      <c r="D211" s="29" t="s">
        <v>326</v>
      </c>
      <c r="E211" s="29"/>
      <c r="F211" s="29"/>
      <c r="G211" s="29"/>
      <c r="H211" s="29"/>
      <c r="I211" s="29"/>
      <c r="J211" s="29"/>
      <c r="K211" s="29"/>
      <c r="L211" s="29"/>
      <c r="M211" s="29"/>
      <c r="N211" s="29"/>
    </row>
    <row r="212" spans="1:14" x14ac:dyDescent="0.35">
      <c r="A212" s="28"/>
    </row>
    <row r="213" spans="1:14" x14ac:dyDescent="0.35">
      <c r="A213" s="28"/>
    </row>
  </sheetData>
  <sheetProtection algorithmName="SHA-512" hashValue="9N2ectnbENaNGbSP3PZFbqeG8gmp5Key9XmHKO9/dteyCEOnIyj40q0GAWrTYo0firVHQN8joi0gX6jWdHxuKg==" saltValue="Yibtaw7SbIjWrS1oqgiBlg==" spinCount="100000" sheet="1" objects="1" scenarios="1"/>
  <sortState xmlns:xlrd2="http://schemas.microsoft.com/office/spreadsheetml/2017/richdata2" ref="A5:AB197">
    <sortCondition ref="D166:D196"/>
  </sortState>
  <mergeCells count="10">
    <mergeCell ref="D211:N211"/>
    <mergeCell ref="D203:N203"/>
    <mergeCell ref="D200:N200"/>
    <mergeCell ref="D201:N201"/>
    <mergeCell ref="D204:N204"/>
    <mergeCell ref="D210:N210"/>
    <mergeCell ref="D205:N205"/>
    <mergeCell ref="D208:N208"/>
    <mergeCell ref="D206:N206"/>
    <mergeCell ref="D209:N209"/>
  </mergeCells>
  <pageMargins left="0.23622047244094491" right="0.23622047244094491" top="0.74803149606299213" bottom="0.74803149606299213" header="0.31496062992125984" footer="0.31496062992125984"/>
  <pageSetup paperSize="8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1c</vt:lpstr>
      <vt:lpstr>'Appendix 1c'!Print_Area</vt:lpstr>
      <vt:lpstr>'Appendix 1c'!Print_Titles</vt:lpstr>
    </vt:vector>
  </TitlesOfParts>
  <Company>Bradford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Redding</dc:creator>
  <cp:lastModifiedBy>Andrew Redding</cp:lastModifiedBy>
  <cp:lastPrinted>2023-08-09T17:41:57Z</cp:lastPrinted>
  <dcterms:created xsi:type="dcterms:W3CDTF">2018-09-25T08:54:57Z</dcterms:created>
  <dcterms:modified xsi:type="dcterms:W3CDTF">2023-10-07T08:56:22Z</dcterms:modified>
</cp:coreProperties>
</file>