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N:\ES\Educational Psychology Team\Management Only\Notional SEN Budget info\"/>
    </mc:Choice>
  </mc:AlternateContent>
  <xr:revisionPtr revIDLastSave="0" documentId="13_ncr:1_{15D1252A-98AC-4032-81FC-4AFEC1BB7F65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Primary" sheetId="1" r:id="rId1"/>
    <sheet name="Secondary" sheetId="2" r:id="rId2"/>
  </sheets>
  <definedNames>
    <definedName name="_xlnm.Print_Area" localSheetId="1">Secondary!#REF!</definedName>
    <definedName name="_xlnm.Print_Titles" localSheetId="0">Primary!$6:$6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4" i="1" l="1"/>
  <c r="I31" i="2"/>
  <c r="I7" i="2"/>
  <c r="I25" i="2" l="1"/>
  <c r="I41" i="2"/>
  <c r="I38" i="2"/>
  <c r="I12" i="2"/>
  <c r="I26" i="2"/>
  <c r="I19" i="2"/>
  <c r="I11" i="2"/>
  <c r="I20" i="2"/>
  <c r="I77" i="1"/>
  <c r="I141" i="1"/>
  <c r="I86" i="1"/>
  <c r="I150" i="1"/>
  <c r="I7" i="1"/>
  <c r="I10" i="2" l="1"/>
  <c r="I23" i="2"/>
  <c r="I35" i="2"/>
  <c r="I21" i="2"/>
  <c r="I27" i="2"/>
  <c r="I13" i="2"/>
  <c r="I37" i="2"/>
  <c r="I29" i="2"/>
  <c r="I30" i="2"/>
  <c r="I9" i="2"/>
  <c r="I34" i="2"/>
  <c r="I18" i="2"/>
  <c r="I36" i="2"/>
  <c r="I15" i="2"/>
  <c r="I32" i="2"/>
  <c r="I39" i="2"/>
  <c r="I33" i="2"/>
  <c r="I8" i="2"/>
  <c r="I153" i="1"/>
  <c r="I89" i="1"/>
  <c r="I18" i="1"/>
  <c r="I112" i="1"/>
  <c r="I48" i="1"/>
  <c r="I16" i="2"/>
  <c r="M16" i="2" s="1"/>
  <c r="I17" i="2"/>
  <c r="I22" i="2"/>
  <c r="I115" i="1"/>
  <c r="I14" i="2"/>
  <c r="I28" i="2"/>
  <c r="I24" i="2"/>
  <c r="I40" i="2"/>
  <c r="I140" i="1"/>
  <c r="I124" i="1"/>
  <c r="I76" i="1"/>
  <c r="I28" i="1"/>
  <c r="I122" i="1"/>
  <c r="I129" i="1"/>
  <c r="I58" i="1"/>
  <c r="I142" i="1"/>
  <c r="I78" i="1"/>
  <c r="I38" i="1"/>
  <c r="I107" i="1"/>
  <c r="I11" i="1"/>
  <c r="I34" i="1"/>
  <c r="I127" i="1"/>
  <c r="I87" i="1"/>
  <c r="I71" i="1"/>
  <c r="I55" i="1"/>
  <c r="I104" i="1"/>
  <c r="I64" i="1"/>
  <c r="I29" i="1"/>
  <c r="I47" i="1"/>
  <c r="I133" i="1"/>
  <c r="I132" i="1"/>
  <c r="I68" i="1"/>
  <c r="I98" i="1"/>
  <c r="I45" i="1"/>
  <c r="I70" i="1"/>
  <c r="I22" i="1"/>
  <c r="I147" i="1"/>
  <c r="I67" i="1"/>
  <c r="I35" i="1"/>
  <c r="I61" i="1"/>
  <c r="I17" i="1"/>
  <c r="I131" i="1"/>
  <c r="I152" i="1"/>
  <c r="I88" i="1"/>
  <c r="I40" i="1"/>
  <c r="I117" i="1"/>
  <c r="I82" i="1"/>
  <c r="I44" i="1"/>
  <c r="I162" i="1"/>
  <c r="I145" i="1"/>
  <c r="I81" i="1"/>
  <c r="I102" i="1"/>
  <c r="I139" i="1"/>
  <c r="I91" i="1"/>
  <c r="I59" i="1"/>
  <c r="I13" i="1"/>
  <c r="I135" i="1"/>
  <c r="I119" i="1"/>
  <c r="I128" i="1"/>
  <c r="I157" i="1"/>
  <c r="I93" i="1"/>
  <c r="I151" i="1"/>
  <c r="I116" i="1"/>
  <c r="I126" i="1"/>
  <c r="I65" i="1"/>
  <c r="I111" i="1"/>
  <c r="I156" i="1"/>
  <c r="I108" i="1"/>
  <c r="I60" i="1"/>
  <c r="I9" i="1"/>
  <c r="I8" i="1"/>
  <c r="I66" i="1"/>
  <c r="I161" i="1"/>
  <c r="I97" i="1"/>
  <c r="I49" i="1"/>
  <c r="I33" i="1"/>
  <c r="I110" i="1"/>
  <c r="I62" i="1"/>
  <c r="I46" i="1"/>
  <c r="I146" i="1"/>
  <c r="I159" i="1"/>
  <c r="I123" i="1"/>
  <c r="I27" i="1"/>
  <c r="I79" i="1"/>
  <c r="I136" i="1"/>
  <c r="I72" i="1"/>
  <c r="I56" i="1"/>
  <c r="I32" i="1"/>
  <c r="I165" i="1"/>
  <c r="I101" i="1"/>
  <c r="I53" i="1"/>
  <c r="I74" i="1"/>
  <c r="I39" i="1"/>
  <c r="I114" i="1"/>
  <c r="I26" i="1"/>
  <c r="I148" i="1"/>
  <c r="I92" i="1"/>
  <c r="I84" i="1"/>
  <c r="I10" i="1"/>
  <c r="I137" i="1"/>
  <c r="I121" i="1"/>
  <c r="I73" i="1"/>
  <c r="I25" i="1"/>
  <c r="I158" i="1"/>
  <c r="I118" i="1"/>
  <c r="I94" i="1"/>
  <c r="I54" i="1"/>
  <c r="I15" i="1"/>
  <c r="I144" i="1"/>
  <c r="I120" i="1"/>
  <c r="I80" i="1"/>
  <c r="I16" i="1"/>
  <c r="I149" i="1"/>
  <c r="I109" i="1"/>
  <c r="I85" i="1"/>
  <c r="I105" i="1"/>
  <c r="I57" i="1"/>
  <c r="I20" i="1"/>
  <c r="I37" i="1"/>
  <c r="I166" i="1"/>
  <c r="I106" i="1"/>
  <c r="I113" i="1"/>
  <c r="I21" i="1"/>
  <c r="I90" i="1"/>
  <c r="I134" i="1"/>
  <c r="I30" i="1"/>
  <c r="I155" i="1"/>
  <c r="I83" i="1"/>
  <c r="I75" i="1"/>
  <c r="I51" i="1"/>
  <c r="I19" i="1"/>
  <c r="I160" i="1"/>
  <c r="I96" i="1"/>
  <c r="I143" i="1"/>
  <c r="I63" i="1"/>
  <c r="I125" i="1"/>
  <c r="I154" i="1"/>
  <c r="I31" i="1"/>
  <c r="I14" i="1"/>
  <c r="I163" i="1"/>
  <c r="I164" i="1"/>
  <c r="I100" i="1"/>
  <c r="I52" i="1"/>
  <c r="I36" i="1"/>
  <c r="I12" i="1"/>
  <c r="I130" i="1"/>
  <c r="I41" i="1"/>
  <c r="I42" i="1"/>
  <c r="I95" i="1"/>
  <c r="I23" i="1"/>
  <c r="I138" i="1"/>
  <c r="I103" i="1"/>
  <c r="I99" i="1"/>
  <c r="I43" i="1"/>
  <c r="I50" i="1"/>
  <c r="I69" i="1"/>
  <c r="M22" i="2"/>
  <c r="M7" i="2"/>
  <c r="M33" i="2"/>
  <c r="M23" i="2"/>
  <c r="O33" i="2" l="1"/>
  <c r="O23" i="2"/>
  <c r="M21" i="2"/>
  <c r="M10" i="2"/>
  <c r="M35" i="2"/>
  <c r="M18" i="2"/>
  <c r="M12" i="2"/>
  <c r="M40" i="2"/>
  <c r="M24" i="2"/>
  <c r="M32" i="2"/>
  <c r="M39" i="2"/>
  <c r="M27" i="2"/>
  <c r="M15" i="2"/>
  <c r="M28" i="2"/>
  <c r="M34" i="2"/>
  <c r="M29" i="2"/>
  <c r="M36" i="2"/>
  <c r="M41" i="2"/>
  <c r="M13" i="2"/>
  <c r="M11" i="2"/>
  <c r="M17" i="2"/>
  <c r="M30" i="2"/>
  <c r="M9" i="2"/>
  <c r="M38" i="2"/>
  <c r="M25" i="2"/>
  <c r="M20" i="2"/>
  <c r="M19" i="2"/>
  <c r="M37" i="2"/>
  <c r="M14" i="2"/>
  <c r="M8" i="2"/>
  <c r="M26" i="2"/>
  <c r="M31" i="2"/>
  <c r="O10" i="2" l="1"/>
  <c r="O32" i="2"/>
  <c r="O22" i="2"/>
  <c r="O36" i="2"/>
  <c r="O30" i="2"/>
  <c r="O14" i="2"/>
  <c r="O29" i="2"/>
  <c r="O39" i="2"/>
  <c r="O17" i="2"/>
  <c r="O18" i="2"/>
  <c r="O20" i="2"/>
  <c r="O34" i="2"/>
  <c r="O35" i="2"/>
  <c r="O16" i="2"/>
  <c r="O12" i="2"/>
  <c r="O26" i="2"/>
  <c r="O13" i="2"/>
  <c r="O8" i="2"/>
  <c r="O19" i="2"/>
  <c r="O24" i="2"/>
  <c r="O11" i="2"/>
  <c r="O40" i="2"/>
  <c r="O9" i="2"/>
  <c r="O41" i="2"/>
  <c r="O27" i="2"/>
  <c r="O7" i="2"/>
  <c r="O28" i="2"/>
  <c r="O25" i="2"/>
  <c r="O21" i="2"/>
  <c r="O15" i="2" l="1"/>
  <c r="O37" i="2"/>
  <c r="O31" i="2"/>
  <c r="O38" i="2"/>
  <c r="M25" i="1" l="1"/>
  <c r="M16" i="1"/>
  <c r="M7" i="1" l="1"/>
  <c r="M17" i="1"/>
  <c r="M31" i="1"/>
  <c r="M70" i="1"/>
  <c r="M54" i="1"/>
  <c r="M92" i="1"/>
  <c r="M103" i="1"/>
  <c r="M64" i="1" l="1"/>
  <c r="M74" i="1"/>
  <c r="M80" i="1"/>
  <c r="M57" i="1"/>
  <c r="M39" i="1"/>
  <c r="M28" i="1"/>
  <c r="M158" i="1"/>
  <c r="M160" i="1"/>
  <c r="M53" i="1"/>
  <c r="M104" i="1"/>
  <c r="M144" i="1"/>
  <c r="M145" i="1"/>
  <c r="M105" i="1"/>
  <c r="M72" i="1"/>
  <c r="M124" i="1"/>
  <c r="M65" i="1"/>
  <c r="M9" i="1"/>
  <c r="M15" i="1"/>
  <c r="M138" i="1"/>
  <c r="M100" i="1"/>
  <c r="M43" i="1"/>
  <c r="M23" i="1"/>
  <c r="M159" i="1"/>
  <c r="M127" i="1"/>
  <c r="M45" i="1"/>
  <c r="M157" i="1"/>
  <c r="M55" i="1"/>
  <c r="M75" i="1"/>
  <c r="M126" i="1"/>
  <c r="M40" i="1"/>
  <c r="M102" i="1"/>
  <c r="M132" i="1"/>
  <c r="M36" i="1"/>
  <c r="M151" i="1"/>
  <c r="M66" i="1"/>
  <c r="M49" i="1"/>
  <c r="M79" i="1"/>
  <c r="M156" i="1"/>
  <c r="M142" i="1"/>
  <c r="M35" i="1"/>
  <c r="M115" i="1"/>
  <c r="M116" i="1"/>
  <c r="M101" i="1"/>
  <c r="M10" i="1"/>
  <c r="M44" i="1"/>
  <c r="M47" i="1" l="1"/>
  <c r="M41" i="1"/>
  <c r="M155" i="1"/>
  <c r="M19" i="1"/>
  <c r="M89" i="1"/>
  <c r="M125" i="1"/>
  <c r="M68" i="1"/>
  <c r="M118" i="1"/>
  <c r="M30" i="1"/>
  <c r="M67" i="1"/>
  <c r="M106" i="1"/>
  <c r="O124" i="1"/>
  <c r="O35" i="1"/>
  <c r="M88" i="1"/>
  <c r="O159" i="1"/>
  <c r="O126" i="1"/>
  <c r="M95" i="1"/>
  <c r="M97" i="1"/>
  <c r="M63" i="1"/>
  <c r="M163" i="1"/>
  <c r="M107" i="1"/>
  <c r="M60" i="1"/>
  <c r="M91" i="1"/>
  <c r="O72" i="1"/>
  <c r="M139" i="1"/>
  <c r="M29" i="1"/>
  <c r="M131" i="1"/>
  <c r="M81" i="1"/>
  <c r="O75" i="1"/>
  <c r="O102" i="1"/>
  <c r="O39" i="1"/>
  <c r="O104" i="1"/>
  <c r="O145" i="1"/>
  <c r="M27" i="1"/>
  <c r="M82" i="1"/>
  <c r="M110" i="1"/>
  <c r="M153" i="1"/>
  <c r="M150" i="1"/>
  <c r="M37" i="1"/>
  <c r="O127" i="1"/>
  <c r="M140" i="1"/>
  <c r="M61" i="1"/>
  <c r="O9" i="1"/>
  <c r="M56" i="1"/>
  <c r="M133" i="1"/>
  <c r="M164" i="1"/>
  <c r="M26" i="1"/>
  <c r="O53" i="1"/>
  <c r="M134" i="1"/>
  <c r="O45" i="1"/>
  <c r="M121" i="1"/>
  <c r="O138" i="1"/>
  <c r="M120" i="1"/>
  <c r="M154" i="1"/>
  <c r="M146" i="1"/>
  <c r="O28" i="1"/>
  <c r="M18" i="1"/>
  <c r="M90" i="1"/>
  <c r="O40" i="1"/>
  <c r="M42" i="1"/>
  <c r="M135" i="1"/>
  <c r="M24" i="1"/>
  <c r="M71" i="1"/>
  <c r="M8" i="1"/>
  <c r="M77" i="1"/>
  <c r="M73" i="1"/>
  <c r="M46" i="1"/>
  <c r="M137" i="1"/>
  <c r="O49" i="1"/>
  <c r="M117" i="1"/>
  <c r="M99" i="1"/>
  <c r="M14" i="1"/>
  <c r="M12" i="1"/>
  <c r="M33" i="1"/>
  <c r="M85" i="1"/>
  <c r="M48" i="1"/>
  <c r="M119" i="1"/>
  <c r="M76" i="1"/>
  <c r="O55" i="1"/>
  <c r="M69" i="1"/>
  <c r="O43" i="1"/>
  <c r="M149" i="1"/>
  <c r="M22" i="1"/>
  <c r="O160" i="1"/>
  <c r="M143" i="1"/>
  <c r="M98" i="1"/>
  <c r="M83" i="1"/>
  <c r="M20" i="1"/>
  <c r="M58" i="1"/>
  <c r="M59" i="1"/>
  <c r="M11" i="1"/>
  <c r="O151" i="1"/>
  <c r="O23" i="1"/>
  <c r="M122" i="1"/>
  <c r="O158" i="1"/>
  <c r="M78" i="1"/>
  <c r="M113" i="1"/>
  <c r="M34" i="1"/>
  <c r="M114" i="1"/>
  <c r="M96" i="1"/>
  <c r="M93" i="1"/>
  <c r="O132" i="1"/>
  <c r="M162" i="1"/>
  <c r="O16" i="1"/>
  <c r="O156" i="1"/>
  <c r="M84" i="1"/>
  <c r="M136" i="1"/>
  <c r="O65" i="1"/>
  <c r="O105" i="1"/>
  <c r="O31" i="1"/>
  <c r="M108" i="1"/>
  <c r="M165" i="1"/>
  <c r="M166" i="1"/>
  <c r="M51" i="1"/>
  <c r="M32" i="1"/>
  <c r="O79" i="1"/>
  <c r="O15" i="1"/>
  <c r="M112" i="1"/>
  <c r="M128" i="1"/>
  <c r="M123" i="1"/>
  <c r="M38" i="1"/>
  <c r="M152" i="1"/>
  <c r="M52" i="1"/>
  <c r="M50" i="1"/>
  <c r="M62" i="1"/>
  <c r="M141" i="1"/>
  <c r="M129" i="1"/>
  <c r="M147" i="1"/>
  <c r="O115" i="1"/>
  <c r="M21" i="1"/>
  <c r="M130" i="1"/>
  <c r="M111" i="1"/>
  <c r="M13" i="1"/>
  <c r="M87" i="1"/>
  <c r="O25" i="1"/>
  <c r="O100" i="1"/>
  <c r="M86" i="1"/>
  <c r="O144" i="1"/>
  <c r="O116" i="1"/>
  <c r="O103" i="1"/>
  <c r="O157" i="1"/>
  <c r="M109" i="1"/>
  <c r="M94" i="1"/>
  <c r="M161" i="1"/>
  <c r="M148" i="1"/>
  <c r="O108" i="1" l="1"/>
  <c r="O73" i="1"/>
  <c r="O98" i="1"/>
  <c r="O14" i="1"/>
  <c r="O20" i="1"/>
  <c r="O8" i="1"/>
  <c r="O87" i="1"/>
  <c r="O106" i="1"/>
  <c r="O142" i="1"/>
  <c r="O61" i="1"/>
  <c r="O33" i="1"/>
  <c r="O109" i="1"/>
  <c r="O135" i="1"/>
  <c r="O18" i="1"/>
  <c r="O97" i="1"/>
  <c r="O81" i="1"/>
  <c r="O67" i="1"/>
  <c r="O58" i="1"/>
  <c r="O22" i="1"/>
  <c r="O90" i="1"/>
  <c r="O57" i="1"/>
  <c r="O152" i="1"/>
  <c r="O71" i="1"/>
  <c r="O141" i="1"/>
  <c r="O13" i="1"/>
  <c r="O77" i="1"/>
  <c r="O36" i="1"/>
  <c r="O84" i="1"/>
  <c r="O62" i="1"/>
  <c r="O117" i="1"/>
  <c r="O99" i="1"/>
  <c r="O166" i="1"/>
  <c r="O134" i="1"/>
  <c r="O64" i="1"/>
  <c r="O24" i="1"/>
  <c r="O140" i="1"/>
  <c r="O133" i="1"/>
  <c r="O94" i="1"/>
  <c r="O92" i="1"/>
  <c r="O143" i="1"/>
  <c r="O41" i="1"/>
  <c r="O32" i="1"/>
  <c r="O27" i="1"/>
  <c r="O89" i="1"/>
  <c r="O110" i="1"/>
  <c r="O11" i="1"/>
  <c r="O70" i="1"/>
  <c r="O66" i="1"/>
  <c r="O52" i="1"/>
  <c r="O78" i="1"/>
  <c r="O153" i="1"/>
  <c r="O131" i="1"/>
  <c r="O118" i="1"/>
  <c r="O69" i="1"/>
  <c r="O29" i="1"/>
  <c r="O85" i="1"/>
  <c r="O155" i="1"/>
  <c r="O95" i="1"/>
  <c r="O164" i="1"/>
  <c r="O47" i="1"/>
  <c r="O54" i="1"/>
  <c r="O137" i="1"/>
  <c r="O60" i="1"/>
  <c r="O86" i="1"/>
  <c r="O59" i="1"/>
  <c r="O56" i="1"/>
  <c r="O111" i="1"/>
  <c r="O163" i="1"/>
  <c r="O114" i="1"/>
  <c r="O21" i="1"/>
  <c r="O12" i="1"/>
  <c r="O17" i="1"/>
  <c r="O19" i="1"/>
  <c r="O165" i="1"/>
  <c r="O136" i="1"/>
  <c r="O122" i="1"/>
  <c r="O150" i="1"/>
  <c r="O148" i="1"/>
  <c r="O7" i="1"/>
  <c r="O128" i="1"/>
  <c r="O51" i="1"/>
  <c r="O91" i="1"/>
  <c r="O74" i="1"/>
  <c r="O68" i="1"/>
  <c r="O149" i="1"/>
  <c r="O46" i="1"/>
  <c r="O119" i="1"/>
  <c r="O96" i="1"/>
  <c r="O30" i="1"/>
  <c r="O42" i="1"/>
  <c r="O120" i="1"/>
  <c r="O34" i="1"/>
  <c r="O83" i="1"/>
  <c r="O80" i="1"/>
  <c r="O48" i="1"/>
  <c r="O125" i="1"/>
  <c r="O76" i="1"/>
  <c r="O63" i="1"/>
  <c r="O154" i="1"/>
  <c r="O93" i="1"/>
  <c r="O112" i="1"/>
  <c r="O38" i="1"/>
  <c r="O139" i="1"/>
  <c r="O113" i="1"/>
  <c r="O88" i="1"/>
  <c r="O101" i="1"/>
  <c r="O162" i="1" l="1"/>
  <c r="O107" i="1"/>
  <c r="O82" i="1"/>
  <c r="O147" i="1"/>
  <c r="O50" i="1"/>
  <c r="O130" i="1"/>
  <c r="O121" i="1"/>
  <c r="O146" i="1"/>
  <c r="O37" i="1"/>
  <c r="O26" i="1"/>
  <c r="O10" i="1"/>
  <c r="O44" i="1"/>
  <c r="O129" i="1"/>
  <c r="O161" i="1"/>
  <c r="O12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andrew.redding</author>
  </authors>
  <commentList>
    <comment ref="E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andrew.redding:</t>
        </r>
        <r>
          <rPr>
            <sz val="8"/>
            <color indexed="81"/>
            <rFont val="Tahoma"/>
            <family val="2"/>
          </rPr>
          <t xml:space="preserve">
Keep it Simple - as 13/14 and 14/15
</t>
        </r>
      </text>
    </comment>
    <comment ref="F5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andrew.redding:</t>
        </r>
        <r>
          <rPr>
            <sz val="8"/>
            <color indexed="81"/>
            <rFont val="Tahoma"/>
            <family val="2"/>
          </rPr>
          <t xml:space="preserve">
Keep it Simple - as 13/14 and 14/15
</t>
        </r>
      </text>
    </comment>
    <comment ref="G5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andrew.redding:</t>
        </r>
        <r>
          <rPr>
            <sz val="8"/>
            <color indexed="81"/>
            <rFont val="Tahoma"/>
            <family val="2"/>
          </rPr>
          <t xml:space="preserve">
Keep it Simple - as 13/14 and 14/15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andrew.redding</author>
  </authors>
  <commentList>
    <comment ref="E5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andrew.redding:</t>
        </r>
        <r>
          <rPr>
            <sz val="8"/>
            <color indexed="81"/>
            <rFont val="Tahoma"/>
            <family val="2"/>
          </rPr>
          <t xml:space="preserve">
Keep it Simple - as 13/14 and 14/15
</t>
        </r>
      </text>
    </comment>
    <comment ref="F5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andrew.redding:</t>
        </r>
        <r>
          <rPr>
            <sz val="8"/>
            <color indexed="81"/>
            <rFont val="Tahoma"/>
            <family val="2"/>
          </rPr>
          <t xml:space="preserve">
as 13/14 but then adjusted so that the average app increase is %5 - which is necessitous clothing</t>
        </r>
      </text>
    </comment>
    <comment ref="G5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andrew.redding:</t>
        </r>
        <r>
          <rPr>
            <sz val="8"/>
            <color indexed="81"/>
            <rFont val="Tahoma"/>
            <family val="2"/>
          </rPr>
          <t xml:space="preserve">
Keep it Simple - as 13/14 and 14/15
</t>
        </r>
      </text>
    </comment>
  </commentList>
</comments>
</file>

<file path=xl/sharedStrings.xml><?xml version="1.0" encoding="utf-8"?>
<sst xmlns="http://schemas.openxmlformats.org/spreadsheetml/2006/main" count="430" uniqueCount="216">
  <si>
    <t>11-15 only (excludes post 16)</t>
  </si>
  <si>
    <t>notional SEN for pro-forma</t>
  </si>
  <si>
    <t>Phase</t>
  </si>
  <si>
    <t>DfE No.</t>
  </si>
  <si>
    <t>Within IDACI</t>
  </si>
  <si>
    <t>Reception - Year 6 only (excludes early years)</t>
  </si>
  <si>
    <t>Within Base £APP</t>
  </si>
  <si>
    <t>Within Free School Meals (FSM)</t>
  </si>
  <si>
    <t>Within SEND Low Prior Attainment</t>
  </si>
  <si>
    <t>School / Academy</t>
  </si>
  <si>
    <t>Notional SEND Budgets 2023/24 - Primary Phase</t>
  </si>
  <si>
    <t>Total Notional SEND Budget 23/24</t>
  </si>
  <si>
    <t>Notional SEND Per Pupil 23/24</t>
  </si>
  <si>
    <t>% Overall Rec-Y6 Formula Funding 23/24</t>
  </si>
  <si>
    <t>Notional SEND 22/23</t>
  </si>
  <si>
    <t>Diff vs. 22/23</t>
  </si>
  <si>
    <t>Notional SEND 22/23 Per Pupil</t>
  </si>
  <si>
    <t>Notional SEND Budgets 2023/24 - Secondary Phase</t>
  </si>
  <si>
    <t>Within Minimum Level of Funding (MFL)</t>
  </si>
  <si>
    <t>PRIMARY</t>
  </si>
  <si>
    <t>Addingham Primary School</t>
  </si>
  <si>
    <t>All Saints' CE Primary School (Bradford)</t>
  </si>
  <si>
    <t>All Saints' CE Primary School (Ilkley)</t>
  </si>
  <si>
    <t>Beckfoot Allerton Primary Academy</t>
  </si>
  <si>
    <t>6907 (P)</t>
  </si>
  <si>
    <t>Appleton Academy</t>
  </si>
  <si>
    <t>Ashlands Primary School</t>
  </si>
  <si>
    <t>Atlas School</t>
  </si>
  <si>
    <t>Baildon CE Primary School</t>
  </si>
  <si>
    <t>Bankfoot Primary School</t>
  </si>
  <si>
    <t>Barkerend Primary Leadership Academy</t>
  </si>
  <si>
    <t>Ben Rhydding Primary School</t>
  </si>
  <si>
    <t>Blakehill Primary School</t>
  </si>
  <si>
    <t>Bowling Park Primary School</t>
  </si>
  <si>
    <t>Brackenhill Primary School</t>
  </si>
  <si>
    <t>6906 (P)</t>
  </si>
  <si>
    <t>Bradford Academy</t>
  </si>
  <si>
    <t>6102 (P)</t>
  </si>
  <si>
    <t>Bradford Girls Grammar (Free School)</t>
  </si>
  <si>
    <t>Burley &amp; Woodhead CE Primary School</t>
  </si>
  <si>
    <t>Burley Oaks Primary School</t>
  </si>
  <si>
    <t>Byron Primary Academy</t>
  </si>
  <si>
    <t>Carrwood Primary School</t>
  </si>
  <si>
    <t>Cavendish Primary School</t>
  </si>
  <si>
    <t>Christ Church Primary Academy</t>
  </si>
  <si>
    <t>Clayton St John's CE Primary Academy</t>
  </si>
  <si>
    <t>Clayton Village Primary School</t>
  </si>
  <si>
    <t>Copthorne Primary Academy</t>
  </si>
  <si>
    <t>Cottingley Village Primary School</t>
  </si>
  <si>
    <t>Crossflatts Primary School</t>
  </si>
  <si>
    <t>Crossley Hall Primary School</t>
  </si>
  <si>
    <t>Cullingworth Village Primary Academy</t>
  </si>
  <si>
    <t>Denholme Primary Academy</t>
  </si>
  <si>
    <t>6908 (P)</t>
  </si>
  <si>
    <t>Dixons Allerton Academy</t>
  </si>
  <si>
    <t>Dixons Marchbank Academy</t>
  </si>
  <si>
    <t>Dixons Music Primary</t>
  </si>
  <si>
    <t>East Morton CE Primary Academy</t>
  </si>
  <si>
    <t>Eastburn Junior and Infant School</t>
  </si>
  <si>
    <t>Eastwood Primary Academy</t>
  </si>
  <si>
    <t>Eldwick Primary School</t>
  </si>
  <si>
    <t>Fagley Primary School</t>
  </si>
  <si>
    <t>Farfield Primary</t>
  </si>
  <si>
    <t>Farnham Primary Academy</t>
  </si>
  <si>
    <t>Fearnville Primary Academy</t>
  </si>
  <si>
    <t>Feversham Primary Academy</t>
  </si>
  <si>
    <t>Foxhill Primary School</t>
  </si>
  <si>
    <t>Frizinghall Primary School</t>
  </si>
  <si>
    <t>Girlington Primary School</t>
  </si>
  <si>
    <t>Green Lane Primary School</t>
  </si>
  <si>
    <t>Greengates Primary School</t>
  </si>
  <si>
    <t>Grove House Primary School</t>
  </si>
  <si>
    <t>Harden Primary Academy</t>
  </si>
  <si>
    <t>Haworth Primary Academy</t>
  </si>
  <si>
    <t>Beckfoot Heaton Primary Academy</t>
  </si>
  <si>
    <t>Heaton St Barnabas' CE Primary School</t>
  </si>
  <si>
    <t>High Crags Primary Leadership Academy</t>
  </si>
  <si>
    <t>Hill Top CE Primary School</t>
  </si>
  <si>
    <t>Hollingwood Primary Academy</t>
  </si>
  <si>
    <t>Holybrook Primary Academy</t>
  </si>
  <si>
    <t>Holycroft Primary Academy</t>
  </si>
  <si>
    <t>Home Farm Primary School</t>
  </si>
  <si>
    <t>Horton Grange Primary Academy</t>
  </si>
  <si>
    <t>Horton Park Primary Academy</t>
  </si>
  <si>
    <t>Hoyle Court Primary School</t>
  </si>
  <si>
    <t>Idle CE Primary School</t>
  </si>
  <si>
    <t>Ingrow Primary School</t>
  </si>
  <si>
    <t>Iqra Primary Academy</t>
  </si>
  <si>
    <t>Keelham Primary School</t>
  </si>
  <si>
    <t>Keighley St Andrew's CE Primary School</t>
  </si>
  <si>
    <t>Killinghall Primary School</t>
  </si>
  <si>
    <t>Knowleswood Primary School</t>
  </si>
  <si>
    <t>Lapage Primary School and Nursery</t>
  </si>
  <si>
    <t>Laycock Primary Academy</t>
  </si>
  <si>
    <t>Lees Primary Academy</t>
  </si>
  <si>
    <t>Ley Top Primary School</t>
  </si>
  <si>
    <t>Lidget Green Primary School</t>
  </si>
  <si>
    <t>Lilycroft Primary School</t>
  </si>
  <si>
    <t>Carlton Mills Primary School</t>
  </si>
  <si>
    <t>Long Lee Primary School</t>
  </si>
  <si>
    <t>Low Ash Primary School</t>
  </si>
  <si>
    <t>Low Moor CE Primary School</t>
  </si>
  <si>
    <t>Lower Fields Primary School</t>
  </si>
  <si>
    <t>Margaret McMillan Primary School</t>
  </si>
  <si>
    <t>Marshfield Primary School</t>
  </si>
  <si>
    <t>Menston Primary School</t>
  </si>
  <si>
    <t>Merlin Top Primary Academy</t>
  </si>
  <si>
    <t>Miriam Lord Community Primary School</t>
  </si>
  <si>
    <t>Myrtle Park Primary School</t>
  </si>
  <si>
    <t>Beckfoot Nessfield Primary Academy</t>
  </si>
  <si>
    <t>Newby Primary School</t>
  </si>
  <si>
    <t>Newhall Park Primary School</t>
  </si>
  <si>
    <t>Oakworth Primary Academy</t>
  </si>
  <si>
    <t>Oldfield Primary School</t>
  </si>
  <si>
    <t>Our Lady &amp; St Brendan's Catholic Primary School</t>
  </si>
  <si>
    <t>Our Lady of Victories Catholic Primary Academy</t>
  </si>
  <si>
    <t>Oxenhope CE Primary Academy</t>
  </si>
  <si>
    <t>The Co-op Academy Parkland</t>
  </si>
  <si>
    <t>Parkwood Primary School</t>
  </si>
  <si>
    <t>Peel Park Primary School</t>
  </si>
  <si>
    <t>Poplars Farm Primary School</t>
  </si>
  <si>
    <t>Beckfoot Priestthorpe Primary School</t>
  </si>
  <si>
    <t>The Co-op Academy Princeville</t>
  </si>
  <si>
    <t>Rainbow Primary Leadership Academy</t>
  </si>
  <si>
    <t>Reevy Hill Primary School</t>
  </si>
  <si>
    <t>Riddlesden St Mary's CE Primary</t>
  </si>
  <si>
    <t>Russell Hall Primary School</t>
  </si>
  <si>
    <t>Ryecroft Primary Academy</t>
  </si>
  <si>
    <t>Saltaire Primary School</t>
  </si>
  <si>
    <t>Sandal Primary School and Nursery</t>
  </si>
  <si>
    <t>Sandy Lane Primary School</t>
  </si>
  <si>
    <t>Shibden Head Primary Academy</t>
  </si>
  <si>
    <t>Shipley CE Primary Academy</t>
  </si>
  <si>
    <t>Shirley Manor Primary Academy</t>
  </si>
  <si>
    <t>Silsden Primary School</t>
  </si>
  <si>
    <t>Southmere Primary Academy</t>
  </si>
  <si>
    <t>Dixons Manningham Primary Academy</t>
  </si>
  <si>
    <t>St Anne's Catholic Primary Academy</t>
  </si>
  <si>
    <t>St Anthony's Catholic Primary School (Clayton)</t>
  </si>
  <si>
    <t>St Anthony's Catholic Primary School (Shipley)</t>
  </si>
  <si>
    <t>St Clare's Catholic Primary School</t>
  </si>
  <si>
    <t>St Columba's Catholic Primary School</t>
  </si>
  <si>
    <t>St Cuthbert &amp; the First Martyrs' Catholic Primary</t>
  </si>
  <si>
    <t>St Francis' Catholic Primary School</t>
  </si>
  <si>
    <t>St James Primary Academy</t>
  </si>
  <si>
    <t>St John The Evangelist Catholic Primary</t>
  </si>
  <si>
    <t>St John's CE Primary School</t>
  </si>
  <si>
    <t>St Joseph's Catholic Primary School (Bingley)</t>
  </si>
  <si>
    <t>St Joseph's Catholic Primary School (Bradford)</t>
  </si>
  <si>
    <t>St Joseph's Catholic Primary, Keighley</t>
  </si>
  <si>
    <t>St Luke's CE Primary School</t>
  </si>
  <si>
    <t xml:space="preserve">St Mary's and St Peter's Catholic </t>
  </si>
  <si>
    <t>St Matthew's Catholic Primary School</t>
  </si>
  <si>
    <t>St Matthew's CE Primary School</t>
  </si>
  <si>
    <t>St Oswald's CE Primary Academy</t>
  </si>
  <si>
    <t>St Paul's CE Primary School</t>
  </si>
  <si>
    <t>St Philip's CE Primary Academy</t>
  </si>
  <si>
    <t>St Stephen's CE Primary School</t>
  </si>
  <si>
    <t>St Walburga's Catholic Primary School</t>
  </si>
  <si>
    <t>St William's Catholic Primary School</t>
  </si>
  <si>
    <t>St Winefride's Catholic Primary</t>
  </si>
  <si>
    <t>Stanbury Village School</t>
  </si>
  <si>
    <t>Steeton Primary School</t>
  </si>
  <si>
    <t>Stocks Lane Primary School</t>
  </si>
  <si>
    <t>Swain House Primary School</t>
  </si>
  <si>
    <t>Thackley Primary School</t>
  </si>
  <si>
    <t>The Sacred Heart Catholic Primary Academy</t>
  </si>
  <si>
    <t>Thornbury Primary Leadership Academy</t>
  </si>
  <si>
    <t>Thornton Primary School</t>
  </si>
  <si>
    <t>Thorpe Primary School</t>
  </si>
  <si>
    <t>Trinity All Saints CE Primary School</t>
  </si>
  <si>
    <t>Victoria Primary School</t>
  </si>
  <si>
    <t>Wellington Primary School</t>
  </si>
  <si>
    <t>Westbourne Primary School</t>
  </si>
  <si>
    <t>Westminster CE Primary Academy</t>
  </si>
  <si>
    <t>Whetley Primary Academy</t>
  </si>
  <si>
    <t>Wibsey Primary School</t>
  </si>
  <si>
    <t>Wilsden Primary School</t>
  </si>
  <si>
    <t>Woodlands Primary Academy</t>
  </si>
  <si>
    <t>Woodside Academy</t>
  </si>
  <si>
    <t>Worth Valley Primary Academy</t>
  </si>
  <si>
    <t>Worthinghead Primary School</t>
  </si>
  <si>
    <t>Wycliffe CE Primary Academy</t>
  </si>
  <si>
    <t>SECONDARY</t>
  </si>
  <si>
    <t>Beckfoot Academy</t>
  </si>
  <si>
    <t>Beckfoot Oakbank Academy</t>
  </si>
  <si>
    <t>Beckfoot Thornton Academy</t>
  </si>
  <si>
    <t>Beckfoot Upper Heaton Academy</t>
  </si>
  <si>
    <t>Belle Vue Girls' Academy</t>
  </si>
  <si>
    <t>Bingley Grammar School</t>
  </si>
  <si>
    <t>Bradford Forster Academy</t>
  </si>
  <si>
    <t>Bronte Girls' Academy</t>
  </si>
  <si>
    <t>Buttershaw Business &amp; Enterprise College Academy</t>
  </si>
  <si>
    <t>Carlton Bolling College</t>
  </si>
  <si>
    <t>Carlton Keighley Academy</t>
  </si>
  <si>
    <t>Co-op Academy Grange</t>
  </si>
  <si>
    <t>Dixons City Academy</t>
  </si>
  <si>
    <t>Dixons Cottingley Academy</t>
  </si>
  <si>
    <t>Dixons Kings Academy</t>
  </si>
  <si>
    <t>Dixons McMillan Academy</t>
  </si>
  <si>
    <t>Dixons Trinity Academy</t>
  </si>
  <si>
    <t>Eden Boys Leadership Academy</t>
  </si>
  <si>
    <t>Feversham College</t>
  </si>
  <si>
    <t>Hanson School</t>
  </si>
  <si>
    <t>Ilkley Grammar School</t>
  </si>
  <si>
    <t>Immanuel College Academy</t>
  </si>
  <si>
    <t>Laisterdyke Leadership Academy</t>
  </si>
  <si>
    <t>Oasis Academy Lister Park</t>
  </si>
  <si>
    <t>One In A Million (Free School)</t>
  </si>
  <si>
    <t>Parkside School</t>
  </si>
  <si>
    <t>St Bede's &amp; St Joseph's Catholic College</t>
  </si>
  <si>
    <t>The Holy Family Catholic School</t>
  </si>
  <si>
    <t>Titus Salt School</t>
  </si>
  <si>
    <t>Tong Leadership Academy</t>
  </si>
  <si>
    <t>Trinity Academy Bradford</t>
  </si>
  <si>
    <t>Baildon Glen Primary Academy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</si>
</sst>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0"/>
      <name val="Arial"/>
    </font>
    <font>
      <sz val="8"/>
      <name val="Arial"/>
      <family val="2"/>
    </font>
    <font>
      <sz val="8"/>
      <color indexed="12"/>
      <name val="Arial"/>
      <family val="2"/>
    </font>
    <font>
      <i/>
      <sz val="8"/>
      <color indexed="12"/>
      <name val="Arial"/>
      <family val="2"/>
    </font>
    <font>
      <sz val="10"/>
      <name val="Arial"/>
      <family val="2"/>
    </font>
    <font>
      <sz val="8"/>
      <color rgb="FF0066FF"/>
      <name val="Arial"/>
      <family val="2"/>
    </font>
    <font>
      <sz val="10"/>
      <name val="Arial"/>
    </font>
    <font>
      <b/>
      <u/>
      <sz val="8"/>
      <name val="Arial"/>
      <family val="2"/>
    </font>
    <font>
      <b/>
      <sz val="8"/>
      <name val="Arial"/>
      <family val="2"/>
    </font>
    <font>
      <i/>
      <sz val="8"/>
      <color rgb="FF0066FF"/>
      <name val="Arial"/>
      <family val="2"/>
    </font>
    <font>
      <b/>
      <sz val="8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 style="medium">
        <color indexed="64"/>
      </left>
      <right style="medium">
        <color indexed="10"/>
      </right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9" fontId="6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1" applyFont="1" applyFill="1" applyAlignment="1">
      <alignment horizontal="center"/>
    </xf>
    <xf numFmtId="0" fontId="1" fillId="0" borderId="0" xfId="1" applyFont="1" applyFill="1"/>
    <xf numFmtId="3" fontId="1" fillId="0" borderId="0" xfId="1" applyNumberFormat="1" applyFont="1" applyFill="1" applyAlignment="1">
      <alignment horizontal="right"/>
    </xf>
    <xf numFmtId="0" fontId="5" fillId="0" borderId="0" xfId="1" applyFont="1" applyFill="1"/>
    <xf numFmtId="0" fontId="1" fillId="0" borderId="0" xfId="1" applyFont="1" applyFill="1" applyBorder="1"/>
    <xf numFmtId="3" fontId="2" fillId="0" borderId="0" xfId="1" applyNumberFormat="1" applyFont="1" applyFill="1" applyAlignment="1">
      <alignment horizontal="right"/>
    </xf>
    <xf numFmtId="0" fontId="3" fillId="0" borderId="0" xfId="1" applyFont="1" applyFill="1" applyAlignment="1">
      <alignment horizontal="right"/>
    </xf>
    <xf numFmtId="0" fontId="7" fillId="0" borderId="0" xfId="1" applyFont="1" applyFill="1"/>
    <xf numFmtId="0" fontId="8" fillId="0" borderId="0" xfId="1" applyFont="1" applyFill="1" applyAlignment="1">
      <alignment horizontal="right"/>
    </xf>
    <xf numFmtId="3" fontId="1" fillId="0" borderId="0" xfId="1" applyNumberFormat="1" applyFont="1" applyFill="1" applyAlignment="1">
      <alignment horizontal="left"/>
    </xf>
    <xf numFmtId="0" fontId="9" fillId="0" borderId="0" xfId="1" applyFont="1" applyFill="1" applyAlignment="1">
      <alignment horizontal="right"/>
    </xf>
    <xf numFmtId="164" fontId="8" fillId="0" borderId="3" xfId="2" applyNumberFormat="1" applyFont="1" applyFill="1" applyBorder="1" applyAlignment="1">
      <alignment horizontal="right"/>
    </xf>
    <xf numFmtId="0" fontId="8" fillId="0" borderId="4" xfId="1" applyFont="1" applyFill="1" applyBorder="1" applyAlignment="1">
      <alignment wrapText="1"/>
    </xf>
    <xf numFmtId="0" fontId="8" fillId="0" borderId="4" xfId="1" applyFont="1" applyFill="1" applyBorder="1" applyAlignment="1">
      <alignment horizontal="center" wrapText="1"/>
    </xf>
    <xf numFmtId="3" fontId="8" fillId="0" borderId="4" xfId="1" applyNumberFormat="1" applyFont="1" applyFill="1" applyBorder="1" applyAlignment="1">
      <alignment horizontal="right" wrapText="1"/>
    </xf>
    <xf numFmtId="3" fontId="5" fillId="0" borderId="4" xfId="1" applyNumberFormat="1" applyFont="1" applyFill="1" applyBorder="1" applyAlignment="1">
      <alignment horizontal="right" wrapText="1"/>
    </xf>
    <xf numFmtId="0" fontId="9" fillId="0" borderId="4" xfId="1" applyFont="1" applyFill="1" applyBorder="1" applyAlignment="1">
      <alignment horizontal="right" wrapText="1"/>
    </xf>
    <xf numFmtId="0" fontId="8" fillId="0" borderId="0" xfId="1" applyFont="1" applyFill="1" applyAlignment="1">
      <alignment wrapText="1"/>
    </xf>
    <xf numFmtId="0" fontId="1" fillId="0" borderId="4" xfId="1" applyFont="1" applyFill="1" applyBorder="1"/>
    <xf numFmtId="0" fontId="1" fillId="0" borderId="4" xfId="1" applyFont="1" applyFill="1" applyBorder="1" applyAlignment="1">
      <alignment horizontal="center"/>
    </xf>
    <xf numFmtId="3" fontId="1" fillId="0" borderId="4" xfId="1" applyNumberFormat="1" applyFont="1" applyFill="1" applyBorder="1" applyAlignment="1">
      <alignment horizontal="right"/>
    </xf>
    <xf numFmtId="3" fontId="8" fillId="0" borderId="4" xfId="1" applyNumberFormat="1" applyFont="1" applyFill="1" applyBorder="1" applyAlignment="1">
      <alignment horizontal="right"/>
    </xf>
    <xf numFmtId="164" fontId="8" fillId="0" borderId="4" xfId="2" applyNumberFormat="1" applyFont="1" applyFill="1" applyBorder="1" applyAlignment="1">
      <alignment horizontal="right"/>
    </xf>
    <xf numFmtId="3" fontId="5" fillId="0" borderId="4" xfId="1" applyNumberFormat="1" applyFont="1" applyFill="1" applyBorder="1" applyAlignment="1">
      <alignment horizontal="right"/>
    </xf>
    <xf numFmtId="3" fontId="9" fillId="0" borderId="4" xfId="1" applyNumberFormat="1" applyFont="1" applyFill="1" applyBorder="1" applyAlignment="1">
      <alignment horizontal="right"/>
    </xf>
    <xf numFmtId="3" fontId="1" fillId="0" borderId="0" xfId="1" applyNumberFormat="1" applyFont="1" applyFill="1"/>
    <xf numFmtId="3" fontId="5" fillId="0" borderId="0" xfId="1" applyNumberFormat="1" applyFont="1" applyFill="1" applyAlignment="1">
      <alignment horizontal="right"/>
    </xf>
    <xf numFmtId="3" fontId="5" fillId="0" borderId="0" xfId="1" applyNumberFormat="1" applyFont="1" applyFill="1" applyAlignment="1">
      <alignment horizontal="left"/>
    </xf>
    <xf numFmtId="164" fontId="8" fillId="0" borderId="7" xfId="2" applyNumberFormat="1" applyFont="1" applyFill="1" applyBorder="1" applyAlignment="1">
      <alignment horizontal="right"/>
    </xf>
    <xf numFmtId="0" fontId="8" fillId="0" borderId="0" xfId="1" applyFont="1" applyFill="1" applyBorder="1" applyAlignment="1">
      <alignment wrapText="1"/>
    </xf>
    <xf numFmtId="3" fontId="5" fillId="0" borderId="0" xfId="1" applyNumberFormat="1" applyFont="1" applyFill="1"/>
    <xf numFmtId="0" fontId="7" fillId="0" borderId="0" xfId="1" applyFont="1" applyFill="1" applyBorder="1"/>
    <xf numFmtId="0" fontId="1" fillId="0" borderId="0" xfId="1" applyFont="1" applyFill="1" applyBorder="1" applyAlignment="1">
      <alignment horizontal="center"/>
    </xf>
    <xf numFmtId="3" fontId="1" fillId="0" borderId="0" xfId="1" applyNumberFormat="1" applyFont="1" applyFill="1" applyBorder="1" applyAlignment="1">
      <alignment horizontal="right"/>
    </xf>
    <xf numFmtId="0" fontId="8" fillId="0" borderId="0" xfId="1" applyFont="1" applyFill="1" applyBorder="1" applyAlignment="1">
      <alignment horizontal="right"/>
    </xf>
    <xf numFmtId="3" fontId="5" fillId="0" borderId="0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right"/>
    </xf>
    <xf numFmtId="0" fontId="1" fillId="0" borderId="4" xfId="1" applyFont="1" applyFill="1" applyBorder="1" applyAlignment="1">
      <alignment horizontal="left"/>
    </xf>
    <xf numFmtId="3" fontId="10" fillId="0" borderId="0" xfId="1" applyNumberFormat="1" applyFont="1" applyFill="1" applyBorder="1" applyAlignment="1">
      <alignment horizontal="center"/>
    </xf>
    <xf numFmtId="164" fontId="8" fillId="0" borderId="0" xfId="2" applyNumberFormat="1" applyFont="1" applyFill="1" applyBorder="1" applyAlignment="1">
      <alignment horizontal="right"/>
    </xf>
    <xf numFmtId="3" fontId="10" fillId="0" borderId="5" xfId="1" applyNumberFormat="1" applyFont="1" applyFill="1" applyBorder="1" applyAlignment="1">
      <alignment horizontal="center"/>
    </xf>
    <xf numFmtId="3" fontId="10" fillId="0" borderId="6" xfId="1" applyNumberFormat="1" applyFont="1" applyFill="1" applyBorder="1" applyAlignment="1">
      <alignment horizontal="center"/>
    </xf>
    <xf numFmtId="3" fontId="10" fillId="0" borderId="1" xfId="1" applyNumberFormat="1" applyFont="1" applyFill="1" applyBorder="1" applyAlignment="1">
      <alignment horizontal="center"/>
    </xf>
    <xf numFmtId="3" fontId="10" fillId="0" borderId="2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right"/>
    </xf>
    <xf numFmtId="3" fontId="1" fillId="2" borderId="0" xfId="1" applyNumberFormat="1" applyFont="1" applyFill="1" applyAlignment="1">
      <alignment horizontal="right"/>
    </xf>
    <xf numFmtId="3" fontId="10" fillId="2" borderId="0" xfId="1" applyNumberFormat="1" applyFont="1" applyFill="1" applyAlignment="1">
      <alignment horizontal="right"/>
    </xf>
    <xf numFmtId="3" fontId="8" fillId="2" borderId="4" xfId="1" applyNumberFormat="1" applyFont="1" applyFill="1" applyBorder="1" applyAlignment="1">
      <alignment horizontal="right" wrapText="1"/>
    </xf>
    <xf numFmtId="3" fontId="8" fillId="2" borderId="4" xfId="1" applyNumberFormat="1" applyFont="1" applyFill="1" applyBorder="1" applyAlignment="1">
      <alignment horizontal="right"/>
    </xf>
  </cellXfs>
  <cellStyles count="3">
    <cellStyle name="%" xfId="1" xr:uid="{00000000-0005-0000-0000-000000000000}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CCFF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BA169"/>
  <sheetViews>
    <sheetView tabSelected="1" workbookViewId="0">
      <pane xSplit="3" ySplit="6" topLeftCell="D13" activePane="bottomRight" state="frozen"/>
      <selection pane="topRight" activeCell="D1" sqref="D1"/>
      <selection pane="bottomLeft" activeCell="A7" sqref="A7"/>
      <selection pane="bottomRight" activeCell="I34" sqref="I34"/>
    </sheetView>
  </sheetViews>
  <sheetFormatPr defaultColWidth="9.140625" defaultRowHeight="11.25" x14ac:dyDescent="0.2"/>
  <cols>
    <col min="1" max="1" width="9.42578125" style="2" customWidth="1"/>
    <col min="2" max="2" width="6.42578125" style="1" hidden="1" customWidth="1"/>
    <col min="3" max="3" width="35.5703125" style="2" bestFit="1" customWidth="1"/>
    <col min="4" max="4" width="8.5703125" style="3" customWidth="1"/>
    <col min="5" max="5" width="9.7109375" style="3" customWidth="1"/>
    <col min="6" max="6" width="9.85546875" style="3" customWidth="1"/>
    <col min="7" max="7" width="9.42578125" style="3" customWidth="1"/>
    <col min="8" max="8" width="9.85546875" style="3" customWidth="1"/>
    <col min="9" max="9" width="9.7109375" style="46" customWidth="1"/>
    <col min="10" max="10" width="9.7109375" style="3" customWidth="1"/>
    <col min="11" max="11" width="10.140625" style="3" customWidth="1"/>
    <col min="12" max="12" width="8.7109375" style="6" bestFit="1" customWidth="1"/>
    <col min="13" max="13" width="9.28515625" style="7" bestFit="1" customWidth="1"/>
    <col min="14" max="14" width="8.140625" style="6" bestFit="1" customWidth="1"/>
    <col min="15" max="15" width="6.7109375" style="7" bestFit="1" customWidth="1"/>
    <col min="16" max="53" width="9.140625" style="5"/>
    <col min="54" max="16384" width="9.140625" style="2"/>
  </cols>
  <sheetData>
    <row r="1" spans="1:53" x14ac:dyDescent="0.2">
      <c r="A1" s="32" t="s">
        <v>10</v>
      </c>
      <c r="B1" s="33"/>
      <c r="C1" s="5"/>
      <c r="D1" s="34"/>
      <c r="E1" s="34"/>
      <c r="F1" s="34"/>
      <c r="G1" s="34"/>
      <c r="H1" s="34"/>
      <c r="I1" s="45"/>
      <c r="J1" s="34"/>
      <c r="K1" s="34"/>
      <c r="L1" s="34"/>
      <c r="M1" s="34"/>
      <c r="N1" s="34"/>
      <c r="O1" s="35"/>
    </row>
    <row r="2" spans="1:53" ht="5.25" customHeight="1" x14ac:dyDescent="0.2">
      <c r="A2" s="5"/>
      <c r="B2" s="33"/>
      <c r="C2" s="5"/>
      <c r="D2" s="34"/>
      <c r="E2" s="34"/>
      <c r="F2" s="34"/>
      <c r="G2" s="34"/>
      <c r="H2" s="34"/>
      <c r="I2" s="45"/>
      <c r="J2" s="34"/>
      <c r="K2" s="34"/>
      <c r="L2" s="36"/>
      <c r="M2" s="37"/>
      <c r="N2" s="36"/>
      <c r="O2" s="37"/>
    </row>
    <row r="3" spans="1:53" x14ac:dyDescent="0.2">
      <c r="A3" s="2" t="s">
        <v>5</v>
      </c>
      <c r="L3" s="27"/>
      <c r="M3" s="11"/>
      <c r="N3" s="27"/>
      <c r="O3" s="11"/>
    </row>
    <row r="4" spans="1:53" ht="13.5" hidden="1" customHeight="1" x14ac:dyDescent="0.2">
      <c r="D4" s="41" t="s">
        <v>1</v>
      </c>
      <c r="E4" s="42"/>
      <c r="F4" s="42"/>
      <c r="G4" s="42"/>
      <c r="H4" s="39"/>
      <c r="I4" s="47"/>
      <c r="L4" s="28"/>
      <c r="M4" s="11"/>
      <c r="N4" s="27"/>
      <c r="O4" s="11"/>
    </row>
    <row r="5" spans="1:53" hidden="1" x14ac:dyDescent="0.2">
      <c r="D5" s="12">
        <v>1</v>
      </c>
      <c r="E5" s="12">
        <v>0.2308133872438333</v>
      </c>
      <c r="F5" s="12">
        <v>0.22448389002991948</v>
      </c>
      <c r="G5" s="29">
        <v>2.0081119412998321E-2</v>
      </c>
      <c r="H5" s="40"/>
      <c r="L5" s="27"/>
      <c r="M5" s="11"/>
      <c r="N5" s="27"/>
      <c r="O5" s="11"/>
    </row>
    <row r="6" spans="1:53" s="13" customFormat="1" ht="67.5" x14ac:dyDescent="0.2">
      <c r="A6" s="13" t="s">
        <v>2</v>
      </c>
      <c r="B6" s="14" t="s">
        <v>3</v>
      </c>
      <c r="C6" s="13" t="s">
        <v>9</v>
      </c>
      <c r="D6" s="15" t="s">
        <v>8</v>
      </c>
      <c r="E6" s="15" t="s">
        <v>7</v>
      </c>
      <c r="F6" s="15" t="s">
        <v>4</v>
      </c>
      <c r="G6" s="15" t="s">
        <v>6</v>
      </c>
      <c r="H6" s="15" t="s">
        <v>18</v>
      </c>
      <c r="I6" s="48" t="s">
        <v>11</v>
      </c>
      <c r="J6" s="15" t="s">
        <v>12</v>
      </c>
      <c r="K6" s="15" t="s">
        <v>13</v>
      </c>
      <c r="L6" s="16" t="s">
        <v>14</v>
      </c>
      <c r="M6" s="17" t="s">
        <v>15</v>
      </c>
      <c r="N6" s="16" t="s">
        <v>16</v>
      </c>
      <c r="O6" s="17" t="s">
        <v>15</v>
      </c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</row>
    <row r="7" spans="1:53" s="19" customFormat="1" x14ac:dyDescent="0.2">
      <c r="A7" s="19" t="s">
        <v>19</v>
      </c>
      <c r="B7" s="20">
        <v>2173</v>
      </c>
      <c r="C7" s="19" t="s">
        <v>20</v>
      </c>
      <c r="D7" s="21">
        <v>50135.526879009783</v>
      </c>
      <c r="E7" s="21">
        <v>1657.7652000002286</v>
      </c>
      <c r="F7" s="21">
        <v>127.52040000002333</v>
      </c>
      <c r="G7" s="21">
        <v>42143.251841600002</v>
      </c>
      <c r="H7" s="21">
        <v>3388.646786250727</v>
      </c>
      <c r="I7" s="49">
        <f>SUM(D7:H7)</f>
        <v>97452.711106860763</v>
      </c>
      <c r="J7" s="22">
        <v>510.22361836052755</v>
      </c>
      <c r="K7" s="23">
        <v>0.11166326619034901</v>
      </c>
      <c r="L7" s="24">
        <v>98808.255865748622</v>
      </c>
      <c r="M7" s="25">
        <f t="shared" ref="M7:M38" si="0">I7-L7</f>
        <v>-1355.5447588878596</v>
      </c>
      <c r="N7" s="24">
        <v>477.33456939975179</v>
      </c>
      <c r="O7" s="25">
        <f t="shared" ref="O7:O38" si="1">J7-N7</f>
        <v>32.889048960775767</v>
      </c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</row>
    <row r="8" spans="1:53" s="19" customFormat="1" x14ac:dyDescent="0.2">
      <c r="A8" s="19" t="s">
        <v>19</v>
      </c>
      <c r="B8" s="20">
        <v>3000</v>
      </c>
      <c r="C8" s="19" t="s">
        <v>21</v>
      </c>
      <c r="D8" s="21">
        <v>221167.29085575434</v>
      </c>
      <c r="E8" s="21">
        <v>73594.273200009557</v>
      </c>
      <c r="F8" s="21">
        <v>52329.567761065642</v>
      </c>
      <c r="G8" s="21">
        <v>133931.69564320002</v>
      </c>
      <c r="H8" s="21">
        <v>0</v>
      </c>
      <c r="I8" s="49">
        <f t="shared" ref="I8:I71" si="2">SUM(D8:H8)</f>
        <v>481022.82746002957</v>
      </c>
      <c r="J8" s="22">
        <v>792.45935331141607</v>
      </c>
      <c r="K8" s="23">
        <v>0.15259941453379269</v>
      </c>
      <c r="L8" s="24">
        <v>484735.32238102565</v>
      </c>
      <c r="M8" s="25">
        <f t="shared" si="0"/>
        <v>-3712.494920996076</v>
      </c>
      <c r="N8" s="24">
        <v>765.77460091789203</v>
      </c>
      <c r="O8" s="25">
        <f t="shared" si="1"/>
        <v>26.684752393524036</v>
      </c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</row>
    <row r="9" spans="1:53" s="19" customFormat="1" x14ac:dyDescent="0.2">
      <c r="A9" s="19" t="s">
        <v>19</v>
      </c>
      <c r="B9" s="20">
        <v>3026</v>
      </c>
      <c r="C9" s="19" t="s">
        <v>22</v>
      </c>
      <c r="D9" s="21">
        <v>43278.727179864356</v>
      </c>
      <c r="E9" s="21">
        <v>5629.650600000723</v>
      </c>
      <c r="F9" s="21">
        <v>0</v>
      </c>
      <c r="G9" s="21">
        <v>77446.499457600003</v>
      </c>
      <c r="H9" s="21">
        <v>74980.776684979472</v>
      </c>
      <c r="I9" s="49">
        <f t="shared" si="2"/>
        <v>201335.65392244456</v>
      </c>
      <c r="J9" s="22">
        <v>573.60585163089615</v>
      </c>
      <c r="K9" s="23">
        <v>0.12683223999896975</v>
      </c>
      <c r="L9" s="24">
        <v>128769.36075265225</v>
      </c>
      <c r="M9" s="25">
        <f t="shared" si="0"/>
        <v>72566.293169792305</v>
      </c>
      <c r="N9" s="24">
        <v>364.78572451176274</v>
      </c>
      <c r="O9" s="25">
        <f t="shared" si="1"/>
        <v>208.82012711913342</v>
      </c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</row>
    <row r="10" spans="1:53" s="19" customFormat="1" x14ac:dyDescent="0.2">
      <c r="A10" s="19" t="s">
        <v>19</v>
      </c>
      <c r="B10" s="20">
        <v>2001</v>
      </c>
      <c r="C10" s="19" t="s">
        <v>23</v>
      </c>
      <c r="D10" s="21">
        <v>157006.73088192282</v>
      </c>
      <c r="E10" s="21">
        <v>34955.592000004617</v>
      </c>
      <c r="F10" s="21">
        <v>37713.533200006874</v>
      </c>
      <c r="G10" s="21">
        <v>85610.375468800004</v>
      </c>
      <c r="H10" s="21">
        <v>0</v>
      </c>
      <c r="I10" s="49">
        <f t="shared" si="2"/>
        <v>315286.23155073432</v>
      </c>
      <c r="J10" s="22">
        <v>812.59338028539776</v>
      </c>
      <c r="K10" s="23">
        <v>0.16406558573311866</v>
      </c>
      <c r="L10" s="24">
        <v>290869.02193780895</v>
      </c>
      <c r="M10" s="25">
        <f t="shared" si="0"/>
        <v>24417.209612925362</v>
      </c>
      <c r="N10" s="24">
        <v>736.37727072863026</v>
      </c>
      <c r="O10" s="25">
        <f t="shared" si="1"/>
        <v>76.216109556767492</v>
      </c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</row>
    <row r="11" spans="1:53" s="19" customFormat="1" x14ac:dyDescent="0.2">
      <c r="A11" s="19" t="s">
        <v>19</v>
      </c>
      <c r="B11" s="20" t="s">
        <v>24</v>
      </c>
      <c r="C11" s="19" t="s">
        <v>25</v>
      </c>
      <c r="D11" s="21">
        <v>89874.682733556358</v>
      </c>
      <c r="E11" s="21">
        <v>53614.827000007033</v>
      </c>
      <c r="F11" s="21">
        <v>35753.219600006523</v>
      </c>
      <c r="G11" s="21">
        <v>76343.272969600002</v>
      </c>
      <c r="H11" s="21">
        <v>0</v>
      </c>
      <c r="I11" s="49">
        <f t="shared" si="2"/>
        <v>255586.00230316992</v>
      </c>
      <c r="J11" s="22">
        <v>738.68786792823676</v>
      </c>
      <c r="K11" s="23">
        <v>0.15641516782865886</v>
      </c>
      <c r="L11" s="24">
        <v>254269.64542720019</v>
      </c>
      <c r="M11" s="25">
        <f t="shared" si="0"/>
        <v>1316.3568759697373</v>
      </c>
      <c r="N11" s="24">
        <v>700.46734277465612</v>
      </c>
      <c r="O11" s="25">
        <f t="shared" si="1"/>
        <v>38.220525153580638</v>
      </c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</row>
    <row r="12" spans="1:53" s="19" customFormat="1" x14ac:dyDescent="0.2">
      <c r="A12" s="19" t="s">
        <v>19</v>
      </c>
      <c r="B12" s="20">
        <v>2150</v>
      </c>
      <c r="C12" s="19" t="s">
        <v>26</v>
      </c>
      <c r="D12" s="21">
        <v>65787.746307914436</v>
      </c>
      <c r="E12" s="21">
        <v>9777.8142000012631</v>
      </c>
      <c r="F12" s="21">
        <v>57.685069113160409</v>
      </c>
      <c r="G12" s="21">
        <v>72371.657612800002</v>
      </c>
      <c r="H12" s="21">
        <v>44992.295694339206</v>
      </c>
      <c r="I12" s="49">
        <f t="shared" si="2"/>
        <v>192987.19888416806</v>
      </c>
      <c r="J12" s="22">
        <v>588.37560635417094</v>
      </c>
      <c r="K12" s="23">
        <v>0.12937706811047792</v>
      </c>
      <c r="L12" s="24">
        <v>155293.30232029391</v>
      </c>
      <c r="M12" s="25">
        <f t="shared" si="0"/>
        <v>37693.89656387415</v>
      </c>
      <c r="N12" s="24">
        <v>450.12551397186638</v>
      </c>
      <c r="O12" s="25">
        <f t="shared" si="1"/>
        <v>138.25009238230456</v>
      </c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</row>
    <row r="13" spans="1:53" s="19" customFormat="1" x14ac:dyDescent="0.2">
      <c r="A13" s="19" t="s">
        <v>19</v>
      </c>
      <c r="B13" s="20">
        <v>2184</v>
      </c>
      <c r="C13" s="19" t="s">
        <v>27</v>
      </c>
      <c r="D13" s="21">
        <v>81136.077269176589</v>
      </c>
      <c r="E13" s="21">
        <v>16232.596800002142</v>
      </c>
      <c r="F13" s="21">
        <v>17227.75600000313</v>
      </c>
      <c r="G13" s="21">
        <v>38833.572377600001</v>
      </c>
      <c r="H13" s="21">
        <v>0</v>
      </c>
      <c r="I13" s="49">
        <f t="shared" si="2"/>
        <v>153430.00244678187</v>
      </c>
      <c r="J13" s="22">
        <v>871.76137753853334</v>
      </c>
      <c r="K13" s="23">
        <v>0.15456880149264965</v>
      </c>
      <c r="L13" s="24">
        <v>155544.77532242041</v>
      </c>
      <c r="M13" s="25">
        <f t="shared" si="0"/>
        <v>-2114.7728756385332</v>
      </c>
      <c r="N13" s="24">
        <v>805.93147835450986</v>
      </c>
      <c r="O13" s="25">
        <f t="shared" si="1"/>
        <v>65.829899184023475</v>
      </c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</row>
    <row r="14" spans="1:53" s="19" customFormat="1" x14ac:dyDescent="0.2">
      <c r="A14" s="19" t="s">
        <v>19</v>
      </c>
      <c r="B14" s="20">
        <v>3360</v>
      </c>
      <c r="C14" s="19" t="s">
        <v>28</v>
      </c>
      <c r="D14" s="21">
        <v>69743.071146358663</v>
      </c>
      <c r="E14" s="21">
        <v>7343.6748000009957</v>
      </c>
      <c r="F14" s="21">
        <v>4093.1548000007465</v>
      </c>
      <c r="G14" s="21">
        <v>91126.507908799991</v>
      </c>
      <c r="H14" s="21">
        <v>82128.362496144953</v>
      </c>
      <c r="I14" s="49">
        <f t="shared" si="2"/>
        <v>254434.77115130535</v>
      </c>
      <c r="J14" s="22">
        <v>616.06482118960139</v>
      </c>
      <c r="K14" s="23">
        <v>0.13936553045126315</v>
      </c>
      <c r="L14" s="24">
        <v>179786.03198605229</v>
      </c>
      <c r="M14" s="25">
        <f t="shared" si="0"/>
        <v>74648.739165253064</v>
      </c>
      <c r="N14" s="24">
        <v>431.1415635157129</v>
      </c>
      <c r="O14" s="25">
        <f t="shared" si="1"/>
        <v>184.92325767388849</v>
      </c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</row>
    <row r="15" spans="1:53" s="19" customFormat="1" x14ac:dyDescent="0.2">
      <c r="A15" s="19" t="s">
        <v>19</v>
      </c>
      <c r="B15" s="20">
        <v>2102</v>
      </c>
      <c r="C15" s="19" t="s">
        <v>29</v>
      </c>
      <c r="D15" s="21">
        <v>58099.939664514255</v>
      </c>
      <c r="E15" s="21">
        <v>13629.680400001733</v>
      </c>
      <c r="F15" s="21">
        <v>24086.3532000044</v>
      </c>
      <c r="G15" s="21">
        <v>47218.093686400003</v>
      </c>
      <c r="H15" s="21">
        <v>0</v>
      </c>
      <c r="I15" s="49">
        <f t="shared" si="2"/>
        <v>143034.06695092039</v>
      </c>
      <c r="J15" s="22">
        <v>668.38349042486163</v>
      </c>
      <c r="K15" s="23">
        <v>0.12800073754438038</v>
      </c>
      <c r="L15" s="24">
        <v>141993.13529196114</v>
      </c>
      <c r="M15" s="25">
        <f t="shared" si="0"/>
        <v>1040.931658959249</v>
      </c>
      <c r="N15" s="24">
        <v>666.63443799042784</v>
      </c>
      <c r="O15" s="25">
        <f t="shared" si="1"/>
        <v>1.7490524344337928</v>
      </c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</row>
    <row r="16" spans="1:53" s="19" customFormat="1" x14ac:dyDescent="0.2">
      <c r="A16" s="19" t="s">
        <v>19</v>
      </c>
      <c r="B16" s="20">
        <v>2020</v>
      </c>
      <c r="C16" s="19" t="s">
        <v>30</v>
      </c>
      <c r="D16" s="21">
        <v>190999.78925832623</v>
      </c>
      <c r="E16" s="21">
        <v>55400.112600007255</v>
      </c>
      <c r="F16" s="21">
        <v>47945.170000008795</v>
      </c>
      <c r="G16" s="21">
        <v>114073.6188592</v>
      </c>
      <c r="H16" s="21">
        <v>0</v>
      </c>
      <c r="I16" s="49">
        <f t="shared" si="2"/>
        <v>408418.69071754225</v>
      </c>
      <c r="J16" s="22">
        <v>789.97812517899854</v>
      </c>
      <c r="K16" s="23">
        <v>0.15448281559617186</v>
      </c>
      <c r="L16" s="24">
        <v>399980.17914738646</v>
      </c>
      <c r="M16" s="25">
        <f t="shared" si="0"/>
        <v>8438.5115701557952</v>
      </c>
      <c r="N16" s="24">
        <v>793.6114665622747</v>
      </c>
      <c r="O16" s="25">
        <f t="shared" si="1"/>
        <v>-3.6333413832761607</v>
      </c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</row>
    <row r="17" spans="1:53" s="19" customFormat="1" x14ac:dyDescent="0.2">
      <c r="A17" s="19" t="s">
        <v>19</v>
      </c>
      <c r="B17" s="20">
        <v>2166</v>
      </c>
      <c r="C17" s="19" t="s">
        <v>31</v>
      </c>
      <c r="D17" s="21">
        <v>42217.513215188454</v>
      </c>
      <c r="E17" s="21">
        <v>3555.5688000004566</v>
      </c>
      <c r="F17" s="21">
        <v>127.5204000000232</v>
      </c>
      <c r="G17" s="21">
        <v>41481.315948800002</v>
      </c>
      <c r="H17" s="21">
        <v>0</v>
      </c>
      <c r="I17" s="49">
        <f t="shared" si="2"/>
        <v>87381.918363988938</v>
      </c>
      <c r="J17" s="22">
        <v>464.79743810632414</v>
      </c>
      <c r="K17" s="23">
        <v>0.10203370923158385</v>
      </c>
      <c r="L17" s="24">
        <v>86771.10109382341</v>
      </c>
      <c r="M17" s="25">
        <f t="shared" si="0"/>
        <v>610.81727016552759</v>
      </c>
      <c r="N17" s="24">
        <v>447.27371697847121</v>
      </c>
      <c r="O17" s="25">
        <f t="shared" si="1"/>
        <v>17.523721127852923</v>
      </c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</row>
    <row r="18" spans="1:53" s="19" customFormat="1" x14ac:dyDescent="0.2">
      <c r="A18" s="19" t="s">
        <v>19</v>
      </c>
      <c r="B18" s="20">
        <v>2062</v>
      </c>
      <c r="C18" s="19" t="s">
        <v>32</v>
      </c>
      <c r="D18" s="21">
        <v>127906.02168959599</v>
      </c>
      <c r="E18" s="21">
        <v>16112.577600002101</v>
      </c>
      <c r="F18" s="21">
        <v>17667.826400003203</v>
      </c>
      <c r="G18" s="21">
        <v>92009.089099200006</v>
      </c>
      <c r="H18" s="21">
        <v>10224.903083834999</v>
      </c>
      <c r="I18" s="49">
        <f t="shared" si="2"/>
        <v>263920.41787263629</v>
      </c>
      <c r="J18" s="22">
        <v>632.90268074972732</v>
      </c>
      <c r="K18" s="23">
        <v>0.14026356476030299</v>
      </c>
      <c r="L18" s="24">
        <v>241942.39039074507</v>
      </c>
      <c r="M18" s="25">
        <f t="shared" si="0"/>
        <v>21978.027481891215</v>
      </c>
      <c r="N18" s="24">
        <v>585.81692588558133</v>
      </c>
      <c r="O18" s="25">
        <f t="shared" si="1"/>
        <v>47.085754864145997</v>
      </c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</row>
    <row r="19" spans="1:53" s="19" customFormat="1" x14ac:dyDescent="0.2">
      <c r="A19" s="19" t="s">
        <v>19</v>
      </c>
      <c r="B19" s="20">
        <v>2075</v>
      </c>
      <c r="C19" s="19" t="s">
        <v>33</v>
      </c>
      <c r="D19" s="21">
        <v>325022.95827413368</v>
      </c>
      <c r="E19" s="21">
        <v>85734.965400011191</v>
      </c>
      <c r="F19" s="21">
        <v>62167.445200011316</v>
      </c>
      <c r="G19" s="21">
        <v>133269.7597504</v>
      </c>
      <c r="H19" s="21">
        <v>0</v>
      </c>
      <c r="I19" s="49">
        <f t="shared" si="2"/>
        <v>606195.12862455624</v>
      </c>
      <c r="J19" s="22">
        <v>1003.6343189148282</v>
      </c>
      <c r="K19" s="23">
        <v>0.18195673491440267</v>
      </c>
      <c r="L19" s="24">
        <v>585480.05671913631</v>
      </c>
      <c r="M19" s="25">
        <f t="shared" si="0"/>
        <v>20715.071905419929</v>
      </c>
      <c r="N19" s="24">
        <v>953.55058097579206</v>
      </c>
      <c r="O19" s="25">
        <f t="shared" si="1"/>
        <v>50.083737939036155</v>
      </c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</row>
    <row r="20" spans="1:53" s="19" customFormat="1" x14ac:dyDescent="0.2">
      <c r="A20" s="19" t="s">
        <v>19</v>
      </c>
      <c r="B20" s="20">
        <v>2107</v>
      </c>
      <c r="C20" s="19" t="s">
        <v>34</v>
      </c>
      <c r="D20" s="21">
        <v>176815.4734499944</v>
      </c>
      <c r="E20" s="21">
        <v>27484.396800003633</v>
      </c>
      <c r="F20" s="21">
        <v>33120.298400006082</v>
      </c>
      <c r="G20" s="21">
        <v>87154.892552000005</v>
      </c>
      <c r="H20" s="21">
        <v>0</v>
      </c>
      <c r="I20" s="49">
        <f t="shared" si="2"/>
        <v>324575.06120200409</v>
      </c>
      <c r="J20" s="22">
        <v>821.70901570127614</v>
      </c>
      <c r="K20" s="23">
        <v>0.16120473653438902</v>
      </c>
      <c r="L20" s="24">
        <v>317485.29309859755</v>
      </c>
      <c r="M20" s="25">
        <f t="shared" si="0"/>
        <v>7089.7681034065317</v>
      </c>
      <c r="N20" s="24">
        <v>809.91146198621823</v>
      </c>
      <c r="O20" s="25">
        <f t="shared" si="1"/>
        <v>11.797553715057916</v>
      </c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</row>
    <row r="21" spans="1:53" s="19" customFormat="1" x14ac:dyDescent="0.2">
      <c r="A21" s="19" t="s">
        <v>19</v>
      </c>
      <c r="B21" s="20" t="s">
        <v>35</v>
      </c>
      <c r="C21" s="19" t="s">
        <v>36</v>
      </c>
      <c r="D21" s="21">
        <v>196231.29032935391</v>
      </c>
      <c r="E21" s="21">
        <v>52965.973200007007</v>
      </c>
      <c r="F21" s="21">
        <v>33990.43760000616</v>
      </c>
      <c r="G21" s="21">
        <v>89140.700230400005</v>
      </c>
      <c r="H21" s="21">
        <v>0</v>
      </c>
      <c r="I21" s="49">
        <f t="shared" si="2"/>
        <v>372328.40135976713</v>
      </c>
      <c r="J21" s="22">
        <v>921.6049538608097</v>
      </c>
      <c r="K21" s="23">
        <v>0.19179616390873208</v>
      </c>
      <c r="L21" s="24">
        <v>382507.27709406044</v>
      </c>
      <c r="M21" s="25">
        <f t="shared" si="0"/>
        <v>-10178.87573429331</v>
      </c>
      <c r="N21" s="24">
        <v>919.48864686072216</v>
      </c>
      <c r="O21" s="25">
        <f t="shared" si="1"/>
        <v>2.116307000087545</v>
      </c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</row>
    <row r="22" spans="1:53" s="19" customFormat="1" x14ac:dyDescent="0.2">
      <c r="A22" s="19" t="s">
        <v>19</v>
      </c>
      <c r="B22" s="20" t="s">
        <v>37</v>
      </c>
      <c r="C22" s="19" t="s">
        <v>38</v>
      </c>
      <c r="D22" s="21">
        <v>107783.26021598824</v>
      </c>
      <c r="E22" s="21">
        <v>28204.512000003688</v>
      </c>
      <c r="F22" s="21">
        <v>24578.932000004483</v>
      </c>
      <c r="G22" s="21">
        <v>83183.277195200004</v>
      </c>
      <c r="H22" s="21">
        <v>0</v>
      </c>
      <c r="I22" s="49">
        <f t="shared" si="2"/>
        <v>243749.98141119641</v>
      </c>
      <c r="J22" s="22">
        <v>646.55167483075968</v>
      </c>
      <c r="K22" s="23">
        <v>0.15014495568843497</v>
      </c>
      <c r="L22" s="24">
        <v>238679.99671986245</v>
      </c>
      <c r="M22" s="25">
        <f t="shared" si="0"/>
        <v>5069.984691333957</v>
      </c>
      <c r="N22" s="24">
        <v>629.76252432681383</v>
      </c>
      <c r="O22" s="25">
        <f t="shared" si="1"/>
        <v>16.789150503945848</v>
      </c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</row>
    <row r="23" spans="1:53" s="19" customFormat="1" x14ac:dyDescent="0.2">
      <c r="A23" s="19" t="s">
        <v>19</v>
      </c>
      <c r="B23" s="20">
        <v>3031</v>
      </c>
      <c r="C23" s="19" t="s">
        <v>39</v>
      </c>
      <c r="D23" s="21">
        <v>53072.490239998311</v>
      </c>
      <c r="E23" s="21">
        <v>1185.1896000001523</v>
      </c>
      <c r="F23" s="21">
        <v>110.01760000002</v>
      </c>
      <c r="G23" s="21">
        <v>44349.704817600003</v>
      </c>
      <c r="H23" s="21">
        <v>8077.463961600416</v>
      </c>
      <c r="I23" s="49">
        <f t="shared" si="2"/>
        <v>106794.8662191989</v>
      </c>
      <c r="J23" s="22">
        <v>531.31774238407411</v>
      </c>
      <c r="K23" s="23">
        <v>0.11776903271782727</v>
      </c>
      <c r="L23" s="24">
        <v>87828.9600724396</v>
      </c>
      <c r="M23" s="25">
        <f t="shared" si="0"/>
        <v>18965.906146759298</v>
      </c>
      <c r="N23" s="24">
        <v>428.43395157287608</v>
      </c>
      <c r="O23" s="25">
        <f t="shared" si="1"/>
        <v>102.88379081119803</v>
      </c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</row>
    <row r="24" spans="1:53" s="19" customFormat="1" x14ac:dyDescent="0.2">
      <c r="A24" s="19" t="s">
        <v>19</v>
      </c>
      <c r="B24" s="20">
        <v>2203</v>
      </c>
      <c r="C24" s="19" t="s">
        <v>40</v>
      </c>
      <c r="D24" s="21">
        <v>92462.991711997223</v>
      </c>
      <c r="E24" s="21">
        <v>5629.6506000007303</v>
      </c>
      <c r="F24" s="21">
        <v>127.52040000002317</v>
      </c>
      <c r="G24" s="21">
        <v>88920.054932800005</v>
      </c>
      <c r="H24" s="21">
        <v>77620.597516276743</v>
      </c>
      <c r="I24" s="49">
        <f>SUM(D24:H24)</f>
        <v>264760.81516107474</v>
      </c>
      <c r="J24" s="22">
        <v>656.97472744683557</v>
      </c>
      <c r="K24" s="23">
        <v>0.14608823156925996</v>
      </c>
      <c r="L24" s="24">
        <v>186561.50163187279</v>
      </c>
      <c r="M24" s="25">
        <f t="shared" si="0"/>
        <v>78199.313529201958</v>
      </c>
      <c r="N24" s="24">
        <v>456.14059078697505</v>
      </c>
      <c r="O24" s="25">
        <f t="shared" si="1"/>
        <v>200.83413665986052</v>
      </c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</row>
    <row r="25" spans="1:53" s="19" customFormat="1" x14ac:dyDescent="0.2">
      <c r="A25" s="19" t="s">
        <v>19</v>
      </c>
      <c r="B25" s="20">
        <v>2036</v>
      </c>
      <c r="C25" s="19" t="s">
        <v>41</v>
      </c>
      <c r="D25" s="21">
        <v>262351.4240070926</v>
      </c>
      <c r="E25" s="21">
        <v>60620.947800007823</v>
      </c>
      <c r="F25" s="21">
        <v>51658.264000009403</v>
      </c>
      <c r="G25" s="21">
        <v>135696.85802400002</v>
      </c>
      <c r="H25" s="21">
        <v>0</v>
      </c>
      <c r="I25" s="49">
        <f t="shared" si="2"/>
        <v>510327.49383110984</v>
      </c>
      <c r="J25" s="22">
        <v>829.80080297741438</v>
      </c>
      <c r="K25" s="23">
        <v>0.16535114338164281</v>
      </c>
      <c r="L25" s="24">
        <v>476254.20549236023</v>
      </c>
      <c r="M25" s="25">
        <f t="shared" si="0"/>
        <v>34073.288338749611</v>
      </c>
      <c r="N25" s="24">
        <v>776.92366311967407</v>
      </c>
      <c r="O25" s="25">
        <f t="shared" si="1"/>
        <v>52.877139857740303</v>
      </c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</row>
    <row r="26" spans="1:53" s="19" customFormat="1" x14ac:dyDescent="0.2">
      <c r="A26" s="19" t="s">
        <v>19</v>
      </c>
      <c r="B26" s="20">
        <v>2087</v>
      </c>
      <c r="C26" s="19" t="s">
        <v>42</v>
      </c>
      <c r="D26" s="21">
        <v>128619.32287603997</v>
      </c>
      <c r="E26" s="21">
        <v>46991.267400006065</v>
      </c>
      <c r="F26" s="21">
        <v>36150.783200006605</v>
      </c>
      <c r="G26" s="21">
        <v>56705.841483200005</v>
      </c>
      <c r="H26" s="21">
        <v>0</v>
      </c>
      <c r="I26" s="49">
        <f t="shared" si="2"/>
        <v>268467.21495925263</v>
      </c>
      <c r="J26" s="22">
        <v>1044.6195134601269</v>
      </c>
      <c r="K26" s="23">
        <v>0.17303580944341498</v>
      </c>
      <c r="L26" s="24">
        <v>292658.49923227041</v>
      </c>
      <c r="M26" s="25">
        <f t="shared" si="0"/>
        <v>-24191.28427301778</v>
      </c>
      <c r="N26" s="24">
        <v>1009.1672387319669</v>
      </c>
      <c r="O26" s="25">
        <f t="shared" si="1"/>
        <v>35.452274728159978</v>
      </c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</row>
    <row r="27" spans="1:53" s="19" customFormat="1" x14ac:dyDescent="0.2">
      <c r="A27" s="19" t="s">
        <v>19</v>
      </c>
      <c r="B27" s="20">
        <v>2094</v>
      </c>
      <c r="C27" s="19" t="s">
        <v>43</v>
      </c>
      <c r="D27" s="21">
        <v>196532.68087646822</v>
      </c>
      <c r="E27" s="21">
        <v>57946.770000007549</v>
      </c>
      <c r="F27" s="21">
        <v>40201.431200007304</v>
      </c>
      <c r="G27" s="21">
        <v>91347.153206400006</v>
      </c>
      <c r="H27" s="21">
        <v>0</v>
      </c>
      <c r="I27" s="49">
        <f t="shared" si="2"/>
        <v>386028.03528288309</v>
      </c>
      <c r="J27" s="22">
        <v>932.43486783305093</v>
      </c>
      <c r="K27" s="23">
        <v>0.17734906627158636</v>
      </c>
      <c r="L27" s="24">
        <v>362666.7347316544</v>
      </c>
      <c r="M27" s="25">
        <f t="shared" si="0"/>
        <v>23361.300551228691</v>
      </c>
      <c r="N27" s="24">
        <v>871.7950354126308</v>
      </c>
      <c r="O27" s="25">
        <f t="shared" si="1"/>
        <v>60.639832420420134</v>
      </c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</row>
    <row r="28" spans="1:53" s="19" customFormat="1" x14ac:dyDescent="0.2">
      <c r="A28" s="19" t="s">
        <v>19</v>
      </c>
      <c r="B28" s="20">
        <v>2013</v>
      </c>
      <c r="C28" s="19" t="s">
        <v>44</v>
      </c>
      <c r="D28" s="21">
        <v>64206.051724135912</v>
      </c>
      <c r="E28" s="21">
        <v>30694.910400003973</v>
      </c>
      <c r="F28" s="21">
        <v>16102.576000002946</v>
      </c>
      <c r="G28" s="21">
        <v>38612.927080000001</v>
      </c>
      <c r="H28" s="21">
        <v>0</v>
      </c>
      <c r="I28" s="49">
        <f t="shared" si="2"/>
        <v>149616.46520414282</v>
      </c>
      <c r="J28" s="22">
        <v>854.95122973795901</v>
      </c>
      <c r="K28" s="23">
        <v>0.15087763690049463</v>
      </c>
      <c r="L28" s="24">
        <v>131871.60197566714</v>
      </c>
      <c r="M28" s="25">
        <f t="shared" si="0"/>
        <v>17744.863228475675</v>
      </c>
      <c r="N28" s="24">
        <v>757.88276997509854</v>
      </c>
      <c r="O28" s="25">
        <f t="shared" si="1"/>
        <v>97.068459762860471</v>
      </c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</row>
    <row r="29" spans="1:53" s="19" customFormat="1" x14ac:dyDescent="0.2">
      <c r="A29" s="19" t="s">
        <v>19</v>
      </c>
      <c r="B29" s="20">
        <v>3024</v>
      </c>
      <c r="C29" s="19" t="s">
        <v>45</v>
      </c>
      <c r="D29" s="21">
        <v>154596.19756197694</v>
      </c>
      <c r="E29" s="21">
        <v>33417.846000004356</v>
      </c>
      <c r="F29" s="21">
        <v>16740.178000003052</v>
      </c>
      <c r="G29" s="21">
        <v>80314.888326400003</v>
      </c>
      <c r="H29" s="21">
        <v>0</v>
      </c>
      <c r="I29" s="49">
        <f t="shared" si="2"/>
        <v>285069.10988838435</v>
      </c>
      <c r="J29" s="22">
        <v>783.15689529775921</v>
      </c>
      <c r="K29" s="23">
        <v>0.16361481747563333</v>
      </c>
      <c r="L29" s="24">
        <v>282196.31996742281</v>
      </c>
      <c r="M29" s="25">
        <f t="shared" si="0"/>
        <v>2872.7899209615425</v>
      </c>
      <c r="N29" s="24">
        <v>762.69275666871033</v>
      </c>
      <c r="O29" s="25">
        <f t="shared" si="1"/>
        <v>20.464138629048875</v>
      </c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</row>
    <row r="30" spans="1:53" s="19" customFormat="1" x14ac:dyDescent="0.2">
      <c r="A30" s="19" t="s">
        <v>19</v>
      </c>
      <c r="B30" s="20">
        <v>2015</v>
      </c>
      <c r="C30" s="19" t="s">
        <v>46</v>
      </c>
      <c r="D30" s="21">
        <v>97930.139999996958</v>
      </c>
      <c r="E30" s="21">
        <v>10842.984600001422</v>
      </c>
      <c r="F30" s="21">
        <v>6602.965172414989</v>
      </c>
      <c r="G30" s="21">
        <v>45232.286008000003</v>
      </c>
      <c r="H30" s="21">
        <v>0</v>
      </c>
      <c r="I30" s="49">
        <f t="shared" si="2"/>
        <v>160608.37578041336</v>
      </c>
      <c r="J30" s="22">
        <v>783.45549161177246</v>
      </c>
      <c r="K30" s="23">
        <v>0.15134673853373826</v>
      </c>
      <c r="L30" s="24">
        <v>156607.91431187402</v>
      </c>
      <c r="M30" s="25">
        <f t="shared" si="0"/>
        <v>4000.4614685393462</v>
      </c>
      <c r="N30" s="24">
        <v>752.92266496093282</v>
      </c>
      <c r="O30" s="25">
        <f t="shared" si="1"/>
        <v>30.532826650839638</v>
      </c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</row>
    <row r="31" spans="1:53" s="19" customFormat="1" x14ac:dyDescent="0.2">
      <c r="A31" s="19" t="s">
        <v>19</v>
      </c>
      <c r="B31" s="20">
        <v>2186</v>
      </c>
      <c r="C31" s="19" t="s">
        <v>47</v>
      </c>
      <c r="D31" s="21">
        <v>193380.17618016622</v>
      </c>
      <c r="E31" s="21">
        <v>32352.675600004262</v>
      </c>
      <c r="F31" s="21">
        <v>32057.628400005855</v>
      </c>
      <c r="G31" s="21">
        <v>92891.670289600006</v>
      </c>
      <c r="H31" s="21">
        <v>0</v>
      </c>
      <c r="I31" s="49">
        <f t="shared" si="2"/>
        <v>350682.15046977636</v>
      </c>
      <c r="J31" s="22">
        <v>832.97422914436186</v>
      </c>
      <c r="K31" s="23">
        <v>0.16388008946001575</v>
      </c>
      <c r="L31" s="24">
        <v>367165.16494531225</v>
      </c>
      <c r="M31" s="25">
        <f t="shared" si="0"/>
        <v>-16483.014475535892</v>
      </c>
      <c r="N31" s="24">
        <v>861.89005855707103</v>
      </c>
      <c r="O31" s="25">
        <f t="shared" si="1"/>
        <v>-28.915829412709172</v>
      </c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</row>
    <row r="32" spans="1:53" s="19" customFormat="1" x14ac:dyDescent="0.2">
      <c r="A32" s="19" t="s">
        <v>19</v>
      </c>
      <c r="B32" s="20">
        <v>2110</v>
      </c>
      <c r="C32" s="19" t="s">
        <v>48</v>
      </c>
      <c r="D32" s="21">
        <v>82641.57915806619</v>
      </c>
      <c r="E32" s="21">
        <v>18130.400400002392</v>
      </c>
      <c r="F32" s="21">
        <v>12456.992800002274</v>
      </c>
      <c r="G32" s="21">
        <v>91788.443801600006</v>
      </c>
      <c r="H32" s="21">
        <v>29268.444836689501</v>
      </c>
      <c r="I32" s="49">
        <f t="shared" si="2"/>
        <v>234285.86099636037</v>
      </c>
      <c r="J32" s="22">
        <v>563.18716585663549</v>
      </c>
      <c r="K32" s="23">
        <v>0.12735009125207011</v>
      </c>
      <c r="L32" s="24">
        <v>194254.05250137256</v>
      </c>
      <c r="M32" s="25">
        <f t="shared" si="0"/>
        <v>40031.80849498781</v>
      </c>
      <c r="N32" s="24">
        <v>468.08205422017483</v>
      </c>
      <c r="O32" s="25">
        <f t="shared" si="1"/>
        <v>95.105111636460663</v>
      </c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</row>
    <row r="33" spans="1:53" s="19" customFormat="1" x14ac:dyDescent="0.2">
      <c r="A33" s="19" t="s">
        <v>19</v>
      </c>
      <c r="B33" s="20">
        <v>2111</v>
      </c>
      <c r="C33" s="19" t="s">
        <v>49</v>
      </c>
      <c r="D33" s="21">
        <v>127019.27010828328</v>
      </c>
      <c r="E33" s="21">
        <v>17714.083800002321</v>
      </c>
      <c r="F33" s="21">
        <v>2710.4336000004932</v>
      </c>
      <c r="G33" s="21">
        <v>94436.187372800006</v>
      </c>
      <c r="H33" s="21">
        <v>43023.609693436389</v>
      </c>
      <c r="I33" s="49">
        <f t="shared" si="2"/>
        <v>284903.58457452245</v>
      </c>
      <c r="J33" s="22">
        <v>665.66258078159456</v>
      </c>
      <c r="K33" s="23">
        <v>0.14815794747636596</v>
      </c>
      <c r="L33" s="24">
        <v>236207.34554929522</v>
      </c>
      <c r="M33" s="25">
        <f t="shared" si="0"/>
        <v>48696.239025227231</v>
      </c>
      <c r="N33" s="24">
        <v>557.09279610682836</v>
      </c>
      <c r="O33" s="25">
        <f t="shared" si="1"/>
        <v>108.5697846747662</v>
      </c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</row>
    <row r="34" spans="1:53" s="19" customFormat="1" x14ac:dyDescent="0.2">
      <c r="A34" s="19" t="s">
        <v>19</v>
      </c>
      <c r="B34" s="20">
        <v>2024</v>
      </c>
      <c r="C34" s="19" t="s">
        <v>50</v>
      </c>
      <c r="D34" s="21">
        <v>330757.27889576409</v>
      </c>
      <c r="E34" s="21">
        <v>56529.04320000732</v>
      </c>
      <c r="F34" s="21">
        <v>46579.951600008506</v>
      </c>
      <c r="G34" s="21">
        <v>131725.24266720001</v>
      </c>
      <c r="H34" s="21">
        <v>0</v>
      </c>
      <c r="I34" s="49">
        <f t="shared" si="2"/>
        <v>565591.51636298001</v>
      </c>
      <c r="J34" s="22">
        <v>947.38947464485761</v>
      </c>
      <c r="K34" s="23">
        <v>0.18857411096209747</v>
      </c>
      <c r="L34" s="24">
        <v>555342.11394967826</v>
      </c>
      <c r="M34" s="25">
        <f t="shared" si="0"/>
        <v>10249.402413301752</v>
      </c>
      <c r="N34" s="24">
        <v>905.94145831921412</v>
      </c>
      <c r="O34" s="25">
        <f t="shared" si="1"/>
        <v>41.448016325643493</v>
      </c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</row>
    <row r="35" spans="1:53" s="19" customFormat="1" x14ac:dyDescent="0.2">
      <c r="A35" s="19" t="s">
        <v>19</v>
      </c>
      <c r="B35" s="20">
        <v>2112</v>
      </c>
      <c r="C35" s="19" t="s">
        <v>51</v>
      </c>
      <c r="D35" s="21">
        <v>85057.497687465264</v>
      </c>
      <c r="E35" s="21">
        <v>13269.622800001775</v>
      </c>
      <c r="F35" s="21">
        <v>2440.3904000004463</v>
      </c>
      <c r="G35" s="21">
        <v>70385.849934400001</v>
      </c>
      <c r="H35" s="21">
        <v>19362.944694994705</v>
      </c>
      <c r="I35" s="49">
        <f t="shared" si="2"/>
        <v>190516.30551686219</v>
      </c>
      <c r="J35" s="22">
        <v>597.22979785850214</v>
      </c>
      <c r="K35" s="23">
        <v>0.13497996127707618</v>
      </c>
      <c r="L35" s="24">
        <v>164534.42377376187</v>
      </c>
      <c r="M35" s="25">
        <f t="shared" si="0"/>
        <v>25981.881743100326</v>
      </c>
      <c r="N35" s="24">
        <v>517.40384834516306</v>
      </c>
      <c r="O35" s="25">
        <f t="shared" si="1"/>
        <v>79.825949513339083</v>
      </c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</row>
    <row r="36" spans="1:53" s="19" customFormat="1" x14ac:dyDescent="0.2">
      <c r="A36" s="19" t="s">
        <v>19</v>
      </c>
      <c r="B36" s="20">
        <v>2167</v>
      </c>
      <c r="C36" s="19" t="s">
        <v>52</v>
      </c>
      <c r="D36" s="21">
        <v>65485.174064903578</v>
      </c>
      <c r="E36" s="21">
        <v>17185.249200002236</v>
      </c>
      <c r="F36" s="21">
        <v>6401.024000001169</v>
      </c>
      <c r="G36" s="21">
        <v>41260.670651200002</v>
      </c>
      <c r="H36" s="21">
        <v>0</v>
      </c>
      <c r="I36" s="49">
        <f t="shared" si="2"/>
        <v>130332.11791610697</v>
      </c>
      <c r="J36" s="22">
        <v>696.96319741233674</v>
      </c>
      <c r="K36" s="23">
        <v>0.14036453397039622</v>
      </c>
      <c r="L36" s="24">
        <v>125830.3480258382</v>
      </c>
      <c r="M36" s="25">
        <f t="shared" si="0"/>
        <v>4501.7698902687698</v>
      </c>
      <c r="N36" s="24">
        <v>665.76903717374717</v>
      </c>
      <c r="O36" s="25">
        <f t="shared" si="1"/>
        <v>31.194160238589575</v>
      </c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</row>
    <row r="37" spans="1:53" s="19" customFormat="1" x14ac:dyDescent="0.2">
      <c r="A37" s="19" t="s">
        <v>19</v>
      </c>
      <c r="B37" s="20" t="s">
        <v>53</v>
      </c>
      <c r="C37" s="19" t="s">
        <v>54</v>
      </c>
      <c r="D37" s="21">
        <v>162080.31919395179</v>
      </c>
      <c r="E37" s="21">
        <v>23047.437000003007</v>
      </c>
      <c r="F37" s="21">
        <v>32585.212800005931</v>
      </c>
      <c r="G37" s="21">
        <v>92891.670289600006</v>
      </c>
      <c r="H37" s="21">
        <v>0</v>
      </c>
      <c r="I37" s="49">
        <f t="shared" si="2"/>
        <v>310604.63928356068</v>
      </c>
      <c r="J37" s="22">
        <v>737.77824057852888</v>
      </c>
      <c r="K37" s="23">
        <v>0.16906952140643902</v>
      </c>
      <c r="L37" s="24">
        <v>308176.95100943837</v>
      </c>
      <c r="M37" s="25">
        <f t="shared" si="0"/>
        <v>2427.6882741223089</v>
      </c>
      <c r="N37" s="24">
        <v>732.01176011743087</v>
      </c>
      <c r="O37" s="25">
        <f t="shared" si="1"/>
        <v>5.7664804610980127</v>
      </c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</row>
    <row r="38" spans="1:53" s="19" customFormat="1" x14ac:dyDescent="0.2">
      <c r="A38" s="19" t="s">
        <v>19</v>
      </c>
      <c r="B38" s="20">
        <v>2018</v>
      </c>
      <c r="C38" s="19" t="s">
        <v>55</v>
      </c>
      <c r="D38" s="21">
        <v>139137.50519659603</v>
      </c>
      <c r="E38" s="21">
        <v>27195.600600003523</v>
      </c>
      <c r="F38" s="21">
        <v>32092.634000005859</v>
      </c>
      <c r="G38" s="21">
        <v>92450.379694400006</v>
      </c>
      <c r="H38" s="21">
        <v>0</v>
      </c>
      <c r="I38" s="49">
        <f t="shared" si="2"/>
        <v>290876.11949100543</v>
      </c>
      <c r="J38" s="22">
        <v>694.21508231743542</v>
      </c>
      <c r="K38" s="23">
        <v>0.13461120877926169</v>
      </c>
      <c r="L38" s="24">
        <v>277472.05575754005</v>
      </c>
      <c r="M38" s="25">
        <f t="shared" si="0"/>
        <v>13404.063733465387</v>
      </c>
      <c r="N38" s="24">
        <v>662.22447674830562</v>
      </c>
      <c r="O38" s="25">
        <f t="shared" si="1"/>
        <v>31.990605569129798</v>
      </c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</row>
    <row r="39" spans="1:53" s="19" customFormat="1" x14ac:dyDescent="0.2">
      <c r="A39" s="19" t="s">
        <v>19</v>
      </c>
      <c r="B39" s="20">
        <v>2008</v>
      </c>
      <c r="C39" s="19" t="s">
        <v>56</v>
      </c>
      <c r="D39" s="21">
        <v>109263.86934084153</v>
      </c>
      <c r="E39" s="21">
        <v>18722.995200002439</v>
      </c>
      <c r="F39" s="21">
        <v>27789.4456000051</v>
      </c>
      <c r="G39" s="21">
        <v>92671.024991999991</v>
      </c>
      <c r="H39" s="21">
        <v>0</v>
      </c>
      <c r="I39" s="49">
        <f t="shared" si="2"/>
        <v>248447.33513284905</v>
      </c>
      <c r="J39" s="22">
        <v>591.54127412583102</v>
      </c>
      <c r="K39" s="23">
        <v>0.12876197049837806</v>
      </c>
      <c r="L39" s="24">
        <v>239567.94247026119</v>
      </c>
      <c r="M39" s="25">
        <f t="shared" ref="M39:M70" si="3">I39-L39</f>
        <v>8879.3926625878667</v>
      </c>
      <c r="N39" s="24">
        <v>580.06765731298105</v>
      </c>
      <c r="O39" s="25">
        <f t="shared" ref="O39:O70" si="4">J39-N39</f>
        <v>11.473616812849968</v>
      </c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</row>
    <row r="40" spans="1:53" s="19" customFormat="1" x14ac:dyDescent="0.2">
      <c r="A40" s="19" t="s">
        <v>19</v>
      </c>
      <c r="B40" s="20">
        <v>3028</v>
      </c>
      <c r="C40" s="19" t="s">
        <v>57</v>
      </c>
      <c r="D40" s="21">
        <v>53923.515885081106</v>
      </c>
      <c r="E40" s="21">
        <v>4148.1636000005374</v>
      </c>
      <c r="F40" s="21">
        <v>1025.1640000001871</v>
      </c>
      <c r="G40" s="21">
        <v>46335.512495999996</v>
      </c>
      <c r="H40" s="21">
        <v>3295.9257281768701</v>
      </c>
      <c r="I40" s="49">
        <f t="shared" si="2"/>
        <v>108728.28170925869</v>
      </c>
      <c r="J40" s="22">
        <v>517.75372242504136</v>
      </c>
      <c r="K40" s="23">
        <v>0.11716808644481719</v>
      </c>
      <c r="L40" s="24">
        <v>111267.39496038057</v>
      </c>
      <c r="M40" s="25">
        <f t="shared" si="3"/>
        <v>-2539.1132511218748</v>
      </c>
      <c r="N40" s="24">
        <v>545.42840666853215</v>
      </c>
      <c r="O40" s="25">
        <f t="shared" si="4"/>
        <v>-27.674684243490788</v>
      </c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</row>
    <row r="41" spans="1:53" s="19" customFormat="1" x14ac:dyDescent="0.2">
      <c r="A41" s="19" t="s">
        <v>19</v>
      </c>
      <c r="B41" s="20">
        <v>2147</v>
      </c>
      <c r="C41" s="19" t="s">
        <v>58</v>
      </c>
      <c r="D41" s="21">
        <v>56507.973162664828</v>
      </c>
      <c r="E41" s="21">
        <v>5925.9480000007643</v>
      </c>
      <c r="F41" s="21">
        <v>677.60840000012342</v>
      </c>
      <c r="G41" s="21">
        <v>45452.931305600003</v>
      </c>
      <c r="H41" s="21">
        <v>0</v>
      </c>
      <c r="I41" s="49">
        <f t="shared" si="2"/>
        <v>108564.46086826571</v>
      </c>
      <c r="J41" s="22">
        <v>527.01194596245489</v>
      </c>
      <c r="K41" s="23">
        <v>0.11616214418853597</v>
      </c>
      <c r="L41" s="24">
        <v>120770.37499590014</v>
      </c>
      <c r="M41" s="25">
        <f t="shared" si="3"/>
        <v>-12205.914127634431</v>
      </c>
      <c r="N41" s="24">
        <v>572.37144547819969</v>
      </c>
      <c r="O41" s="25">
        <f t="shared" si="4"/>
        <v>-45.359499515744801</v>
      </c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</row>
    <row r="42" spans="1:53" s="19" customFormat="1" x14ac:dyDescent="0.2">
      <c r="A42" s="19" t="s">
        <v>19</v>
      </c>
      <c r="B42" s="20">
        <v>2120</v>
      </c>
      <c r="C42" s="19" t="s">
        <v>59</v>
      </c>
      <c r="D42" s="21">
        <v>148213.31056447266</v>
      </c>
      <c r="E42" s="21">
        <v>32033.874600004376</v>
      </c>
      <c r="F42" s="21">
        <v>28182.008400005176</v>
      </c>
      <c r="G42" s="21">
        <v>83403.922492800004</v>
      </c>
      <c r="H42" s="21">
        <v>0</v>
      </c>
      <c r="I42" s="49">
        <f t="shared" si="2"/>
        <v>291833.1160572822</v>
      </c>
      <c r="J42" s="22">
        <v>772.04528057482059</v>
      </c>
      <c r="K42" s="23">
        <v>0.15285162375971448</v>
      </c>
      <c r="L42" s="24">
        <v>287155.92073419085</v>
      </c>
      <c r="M42" s="25">
        <f t="shared" si="3"/>
        <v>4677.1953230913496</v>
      </c>
      <c r="N42" s="24">
        <v>740.09257921183212</v>
      </c>
      <c r="O42" s="25">
        <f t="shared" si="4"/>
        <v>31.952701362988478</v>
      </c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</row>
    <row r="43" spans="1:53" s="19" customFormat="1" x14ac:dyDescent="0.2">
      <c r="A43" s="19" t="s">
        <v>19</v>
      </c>
      <c r="B43" s="20">
        <v>2113</v>
      </c>
      <c r="C43" s="19" t="s">
        <v>60</v>
      </c>
      <c r="D43" s="21">
        <v>97541.331448398603</v>
      </c>
      <c r="E43" s="21">
        <v>6222.2454000008092</v>
      </c>
      <c r="F43" s="21">
        <v>3144.1913530577726</v>
      </c>
      <c r="G43" s="21">
        <v>112087.8111808</v>
      </c>
      <c r="H43" s="21">
        <v>115039.30595351481</v>
      </c>
      <c r="I43" s="49">
        <f t="shared" si="2"/>
        <v>334034.88533577201</v>
      </c>
      <c r="J43" s="22">
        <v>657.54898688144101</v>
      </c>
      <c r="K43" s="23">
        <v>0.1458364485529523</v>
      </c>
      <c r="L43" s="24">
        <v>238017.32763071539</v>
      </c>
      <c r="M43" s="25">
        <f t="shared" si="3"/>
        <v>96017.557705056621</v>
      </c>
      <c r="N43" s="24">
        <v>455.10005283119574</v>
      </c>
      <c r="O43" s="25">
        <f t="shared" si="4"/>
        <v>202.44893405024527</v>
      </c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</row>
    <row r="44" spans="1:53" s="19" customFormat="1" x14ac:dyDescent="0.2">
      <c r="A44" s="19" t="s">
        <v>19</v>
      </c>
      <c r="B44" s="20">
        <v>2103</v>
      </c>
      <c r="C44" s="19" t="s">
        <v>61</v>
      </c>
      <c r="D44" s="21">
        <v>106160.21368615038</v>
      </c>
      <c r="E44" s="21">
        <v>30334.852800003959</v>
      </c>
      <c r="F44" s="21">
        <v>22518.602400004118</v>
      </c>
      <c r="G44" s="21">
        <v>47659.384281599996</v>
      </c>
      <c r="H44" s="21">
        <v>0</v>
      </c>
      <c r="I44" s="49">
        <f t="shared" si="2"/>
        <v>206673.05316775845</v>
      </c>
      <c r="J44" s="22">
        <v>956.81969059147434</v>
      </c>
      <c r="K44" s="23">
        <v>0.16603222087593289</v>
      </c>
      <c r="L44" s="24">
        <v>206336.9149237049</v>
      </c>
      <c r="M44" s="25">
        <f t="shared" si="3"/>
        <v>336.13824405355263</v>
      </c>
      <c r="N44" s="24">
        <v>968.71791043992914</v>
      </c>
      <c r="O44" s="25">
        <f t="shared" si="4"/>
        <v>-11.898219848454801</v>
      </c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</row>
    <row r="45" spans="1:53" s="19" customFormat="1" x14ac:dyDescent="0.2">
      <c r="A45" s="19" t="s">
        <v>19</v>
      </c>
      <c r="B45" s="20">
        <v>2084</v>
      </c>
      <c r="C45" s="19" t="s">
        <v>62</v>
      </c>
      <c r="D45" s="21">
        <v>176117.9175724083</v>
      </c>
      <c r="E45" s="21">
        <v>64465.312800008425</v>
      </c>
      <c r="F45" s="21">
        <v>44572.130400008107</v>
      </c>
      <c r="G45" s="21">
        <v>87596.183147200005</v>
      </c>
      <c r="H45" s="21">
        <v>0</v>
      </c>
      <c r="I45" s="49">
        <f t="shared" si="2"/>
        <v>372751.54391962488</v>
      </c>
      <c r="J45" s="22">
        <v>938.9207655406168</v>
      </c>
      <c r="K45" s="23">
        <v>0.17386178946806621</v>
      </c>
      <c r="L45" s="24">
        <v>365352.84537284792</v>
      </c>
      <c r="M45" s="25">
        <f t="shared" si="3"/>
        <v>7398.6985467769555</v>
      </c>
      <c r="N45" s="24">
        <v>939.21039941606148</v>
      </c>
      <c r="O45" s="25">
        <f t="shared" si="4"/>
        <v>-0.28963387544467878</v>
      </c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</row>
    <row r="46" spans="1:53" s="19" customFormat="1" x14ac:dyDescent="0.2">
      <c r="A46" s="19" t="s">
        <v>19</v>
      </c>
      <c r="B46" s="20">
        <v>2183</v>
      </c>
      <c r="C46" s="19" t="s">
        <v>63</v>
      </c>
      <c r="D46" s="21">
        <v>192441.60392683753</v>
      </c>
      <c r="E46" s="21">
        <v>34306.738200004496</v>
      </c>
      <c r="F46" s="21">
        <v>33812.909200006186</v>
      </c>
      <c r="G46" s="21">
        <v>91788.443801600006</v>
      </c>
      <c r="H46" s="21">
        <v>0</v>
      </c>
      <c r="I46" s="49">
        <f t="shared" si="2"/>
        <v>352349.69512844825</v>
      </c>
      <c r="J46" s="22">
        <v>846.99445944338527</v>
      </c>
      <c r="K46" s="23">
        <v>0.16514473766328086</v>
      </c>
      <c r="L46" s="24">
        <v>346876.4360767178</v>
      </c>
      <c r="M46" s="25">
        <f t="shared" si="3"/>
        <v>5473.2590517304488</v>
      </c>
      <c r="N46" s="24">
        <v>829.84793319788946</v>
      </c>
      <c r="O46" s="25">
        <f t="shared" si="4"/>
        <v>17.146526245495807</v>
      </c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</row>
    <row r="47" spans="1:53" s="19" customFormat="1" x14ac:dyDescent="0.2">
      <c r="A47" s="19" t="s">
        <v>19</v>
      </c>
      <c r="B47" s="20">
        <v>2065</v>
      </c>
      <c r="C47" s="19" t="s">
        <v>64</v>
      </c>
      <c r="D47" s="21">
        <v>211424.9272017894</v>
      </c>
      <c r="E47" s="21">
        <v>51491.987400006656</v>
      </c>
      <c r="F47" s="21">
        <v>33209.727120726748</v>
      </c>
      <c r="G47" s="21">
        <v>73695.529398400002</v>
      </c>
      <c r="H47" s="21">
        <v>0</v>
      </c>
      <c r="I47" s="49">
        <f t="shared" si="2"/>
        <v>369822.17112092278</v>
      </c>
      <c r="J47" s="22">
        <v>1107.2520093440801</v>
      </c>
      <c r="K47" s="23">
        <v>0.19532895948992948</v>
      </c>
      <c r="L47" s="24">
        <v>346612.79315253627</v>
      </c>
      <c r="M47" s="25">
        <f t="shared" si="3"/>
        <v>23209.377968386514</v>
      </c>
      <c r="N47" s="24">
        <v>1086.5604801019945</v>
      </c>
      <c r="O47" s="25">
        <f t="shared" si="4"/>
        <v>20.691529242085608</v>
      </c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</row>
    <row r="48" spans="1:53" s="19" customFormat="1" x14ac:dyDescent="0.2">
      <c r="A48" s="19" t="s">
        <v>19</v>
      </c>
      <c r="B48" s="20">
        <v>2007</v>
      </c>
      <c r="C48" s="19" t="s">
        <v>65</v>
      </c>
      <c r="D48" s="21">
        <v>160641.83191466154</v>
      </c>
      <c r="E48" s="21">
        <v>35668.206000004633</v>
      </c>
      <c r="F48" s="21">
        <v>36454.731579468724</v>
      </c>
      <c r="G48" s="21">
        <v>90464.572016000006</v>
      </c>
      <c r="H48" s="21">
        <v>0</v>
      </c>
      <c r="I48" s="49">
        <f t="shared" si="2"/>
        <v>323229.34151013492</v>
      </c>
      <c r="J48" s="22">
        <v>788.3642475856949</v>
      </c>
      <c r="K48" s="23">
        <v>0.15603438462268107</v>
      </c>
      <c r="L48" s="24">
        <v>298994.07692289696</v>
      </c>
      <c r="M48" s="25">
        <f t="shared" si="3"/>
        <v>24235.264587237965</v>
      </c>
      <c r="N48" s="24">
        <v>741.92078640917362</v>
      </c>
      <c r="O48" s="25">
        <f t="shared" si="4"/>
        <v>46.443461176521282</v>
      </c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</row>
    <row r="49" spans="1:53" s="19" customFormat="1" x14ac:dyDescent="0.2">
      <c r="A49" s="19" t="s">
        <v>19</v>
      </c>
      <c r="B49" s="20">
        <v>5201</v>
      </c>
      <c r="C49" s="19" t="s">
        <v>66</v>
      </c>
      <c r="D49" s="21">
        <v>41779.183599998658</v>
      </c>
      <c r="E49" s="21">
        <v>7167.3966000009659</v>
      </c>
      <c r="F49" s="21">
        <v>2547.9076000004648</v>
      </c>
      <c r="G49" s="21">
        <v>46335.512495999996</v>
      </c>
      <c r="H49" s="21">
        <v>72.579135998612031</v>
      </c>
      <c r="I49" s="49">
        <f t="shared" si="2"/>
        <v>97902.579431998704</v>
      </c>
      <c r="J49" s="22">
        <v>466.20275919999381</v>
      </c>
      <c r="K49" s="23">
        <v>0.10417158032952996</v>
      </c>
      <c r="L49" s="24">
        <v>94322.848581291153</v>
      </c>
      <c r="M49" s="25">
        <f t="shared" si="3"/>
        <v>3579.7308507075504</v>
      </c>
      <c r="N49" s="24">
        <v>457.87790573442305</v>
      </c>
      <c r="O49" s="25">
        <f t="shared" si="4"/>
        <v>8.3248534655707545</v>
      </c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</row>
    <row r="50" spans="1:53" s="19" customFormat="1" x14ac:dyDescent="0.2">
      <c r="A50" s="19" t="s">
        <v>19</v>
      </c>
      <c r="B50" s="20">
        <v>2027</v>
      </c>
      <c r="C50" s="19" t="s">
        <v>67</v>
      </c>
      <c r="D50" s="21">
        <v>178360.66732676746</v>
      </c>
      <c r="E50" s="21">
        <v>31111.227000004052</v>
      </c>
      <c r="F50" s="21">
        <v>12149.443600002225</v>
      </c>
      <c r="G50" s="21">
        <v>82300.696004800004</v>
      </c>
      <c r="H50" s="21">
        <v>0</v>
      </c>
      <c r="I50" s="49">
        <f t="shared" si="2"/>
        <v>303922.03393157374</v>
      </c>
      <c r="J50" s="22">
        <v>814.8043805136025</v>
      </c>
      <c r="K50" s="23">
        <v>0.16411979643566771</v>
      </c>
      <c r="L50" s="24">
        <v>316917.56745568675</v>
      </c>
      <c r="M50" s="25">
        <f t="shared" si="3"/>
        <v>-12995.533524113009</v>
      </c>
      <c r="N50" s="24">
        <v>833.99359856759668</v>
      </c>
      <c r="O50" s="25">
        <f t="shared" si="4"/>
        <v>-19.189218053994182</v>
      </c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</row>
    <row r="51" spans="1:53" s="19" customFormat="1" x14ac:dyDescent="0.2">
      <c r="A51" s="19" t="s">
        <v>19</v>
      </c>
      <c r="B51" s="20">
        <v>2182</v>
      </c>
      <c r="C51" s="19" t="s">
        <v>68</v>
      </c>
      <c r="D51" s="21">
        <v>210409.47613862113</v>
      </c>
      <c r="E51" s="21">
        <v>46278.653400005998</v>
      </c>
      <c r="F51" s="21">
        <v>30517.382000005578</v>
      </c>
      <c r="G51" s="21">
        <v>91788.443801600006</v>
      </c>
      <c r="H51" s="21">
        <v>0</v>
      </c>
      <c r="I51" s="49">
        <f t="shared" si="2"/>
        <v>378993.95534023276</v>
      </c>
      <c r="J51" s="22">
        <v>911.04316187555946</v>
      </c>
      <c r="K51" s="23">
        <v>0.16994951609695122</v>
      </c>
      <c r="L51" s="24">
        <v>349579.39665100822</v>
      </c>
      <c r="M51" s="25">
        <f t="shared" si="3"/>
        <v>29414.558689224534</v>
      </c>
      <c r="N51" s="24">
        <v>842.35999193014027</v>
      </c>
      <c r="O51" s="25">
        <f t="shared" si="4"/>
        <v>68.683169945419195</v>
      </c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</row>
    <row r="52" spans="1:53" s="19" customFormat="1" x14ac:dyDescent="0.2">
      <c r="A52" s="19" t="s">
        <v>19</v>
      </c>
      <c r="B52" s="20">
        <v>2157</v>
      </c>
      <c r="C52" s="19" t="s">
        <v>215</v>
      </c>
      <c r="D52" s="21">
        <v>66964.538115434072</v>
      </c>
      <c r="E52" s="21">
        <v>22454.842200002939</v>
      </c>
      <c r="F52" s="21">
        <v>9924.0876000018179</v>
      </c>
      <c r="G52" s="21">
        <v>36185.828806400001</v>
      </c>
      <c r="H52" s="21">
        <v>0</v>
      </c>
      <c r="I52" s="49">
        <f t="shared" si="2"/>
        <v>135529.29672183882</v>
      </c>
      <c r="J52" s="22">
        <v>826.3981507429196</v>
      </c>
      <c r="K52" s="23">
        <v>0.14757166546306449</v>
      </c>
      <c r="L52" s="24">
        <v>123027.58614516386</v>
      </c>
      <c r="M52" s="25">
        <f t="shared" si="3"/>
        <v>12501.710576674959</v>
      </c>
      <c r="N52" s="24">
        <v>723.69168320684628</v>
      </c>
      <c r="O52" s="25">
        <f t="shared" si="4"/>
        <v>102.70646753607332</v>
      </c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</row>
    <row r="53" spans="1:53" s="19" customFormat="1" x14ac:dyDescent="0.2">
      <c r="A53" s="19" t="s">
        <v>19</v>
      </c>
      <c r="B53" s="20">
        <v>2034</v>
      </c>
      <c r="C53" s="19" t="s">
        <v>69</v>
      </c>
      <c r="D53" s="21">
        <v>230024.84186809199</v>
      </c>
      <c r="E53" s="21">
        <v>60605.945400008015</v>
      </c>
      <c r="F53" s="21">
        <v>51627.104435123918</v>
      </c>
      <c r="G53" s="21">
        <v>116280.0718352</v>
      </c>
      <c r="H53" s="21">
        <v>0</v>
      </c>
      <c r="I53" s="49">
        <f t="shared" si="2"/>
        <v>458537.96353842394</v>
      </c>
      <c r="J53" s="22">
        <v>870.09101240687653</v>
      </c>
      <c r="K53" s="23">
        <v>0.16550009453099493</v>
      </c>
      <c r="L53" s="24">
        <v>449762.21910455939</v>
      </c>
      <c r="M53" s="25">
        <f t="shared" si="3"/>
        <v>8775.7444338645437</v>
      </c>
      <c r="N53" s="24">
        <v>832.89299834177666</v>
      </c>
      <c r="O53" s="25">
        <f t="shared" si="4"/>
        <v>37.198014065099869</v>
      </c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</row>
    <row r="54" spans="1:53" s="19" customFormat="1" x14ac:dyDescent="0.2">
      <c r="A54" s="19" t="s">
        <v>19</v>
      </c>
      <c r="B54" s="20">
        <v>2033</v>
      </c>
      <c r="C54" s="19" t="s">
        <v>70</v>
      </c>
      <c r="D54" s="21">
        <v>75521.325665113822</v>
      </c>
      <c r="E54" s="21">
        <v>20853.336000002746</v>
      </c>
      <c r="F54" s="21">
        <v>16292.606400002958</v>
      </c>
      <c r="G54" s="21">
        <v>44570.350115200003</v>
      </c>
      <c r="H54" s="21">
        <v>0</v>
      </c>
      <c r="I54" s="49">
        <f t="shared" si="2"/>
        <v>157237.61818031952</v>
      </c>
      <c r="J54" s="22">
        <v>778.4040503976214</v>
      </c>
      <c r="K54" s="23">
        <v>0.15021855522799804</v>
      </c>
      <c r="L54" s="24">
        <v>145858.5118079051</v>
      </c>
      <c r="M54" s="25">
        <f t="shared" si="3"/>
        <v>11379.106372414419</v>
      </c>
      <c r="N54" s="24">
        <v>736.65915054497532</v>
      </c>
      <c r="O54" s="25">
        <f t="shared" si="4"/>
        <v>41.744899852646085</v>
      </c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</row>
    <row r="55" spans="1:53" s="19" customFormat="1" x14ac:dyDescent="0.2">
      <c r="A55" s="19" t="s">
        <v>19</v>
      </c>
      <c r="B55" s="20">
        <v>2093</v>
      </c>
      <c r="C55" s="19" t="s">
        <v>71</v>
      </c>
      <c r="D55" s="21">
        <v>146333.81507026555</v>
      </c>
      <c r="E55" s="21">
        <v>31880.100000004095</v>
      </c>
      <c r="F55" s="21">
        <v>20225.735600003671</v>
      </c>
      <c r="G55" s="21">
        <v>85389.730171200004</v>
      </c>
      <c r="H55" s="21">
        <v>0</v>
      </c>
      <c r="I55" s="49">
        <f t="shared" si="2"/>
        <v>283829.38084147335</v>
      </c>
      <c r="J55" s="22">
        <v>733.40925282034459</v>
      </c>
      <c r="K55" s="23">
        <v>0.15392702977500594</v>
      </c>
      <c r="L55" s="24">
        <v>296304.03894943278</v>
      </c>
      <c r="M55" s="25">
        <f t="shared" si="3"/>
        <v>-12474.658107959433</v>
      </c>
      <c r="N55" s="24">
        <v>750.13680746691841</v>
      </c>
      <c r="O55" s="25">
        <f t="shared" si="4"/>
        <v>-16.727554646573822</v>
      </c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</row>
    <row r="56" spans="1:53" s="19" customFormat="1" x14ac:dyDescent="0.2">
      <c r="A56" s="19" t="s">
        <v>19</v>
      </c>
      <c r="B56" s="20">
        <v>2114</v>
      </c>
      <c r="C56" s="19" t="s">
        <v>72</v>
      </c>
      <c r="D56" s="21">
        <v>45093.543796931357</v>
      </c>
      <c r="E56" s="21">
        <v>7111.1376000009159</v>
      </c>
      <c r="F56" s="21">
        <v>1045.1672000001911</v>
      </c>
      <c r="G56" s="21">
        <v>45452.931305600003</v>
      </c>
      <c r="H56" s="21">
        <v>847.41073983613808</v>
      </c>
      <c r="I56" s="49">
        <f t="shared" si="2"/>
        <v>99550.190642368601</v>
      </c>
      <c r="J56" s="22">
        <v>483.25335263285729</v>
      </c>
      <c r="K56" s="23">
        <v>0.10885086059437139</v>
      </c>
      <c r="L56" s="24">
        <v>101346.36333911956</v>
      </c>
      <c r="M56" s="25">
        <f t="shared" si="3"/>
        <v>-1796.1726967509603</v>
      </c>
      <c r="N56" s="24">
        <v>478.04888367509227</v>
      </c>
      <c r="O56" s="25">
        <f t="shared" si="4"/>
        <v>5.2044689577650161</v>
      </c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</row>
    <row r="57" spans="1:53" s="19" customFormat="1" x14ac:dyDescent="0.2">
      <c r="A57" s="19" t="s">
        <v>19</v>
      </c>
      <c r="B57" s="20">
        <v>2121</v>
      </c>
      <c r="C57" s="19" t="s">
        <v>73</v>
      </c>
      <c r="D57" s="21">
        <v>79829.303241476606</v>
      </c>
      <c r="E57" s="21">
        <v>8888.9220000011137</v>
      </c>
      <c r="F57" s="21">
        <v>4170.6672000007584</v>
      </c>
      <c r="G57" s="21">
        <v>62663.264518400007</v>
      </c>
      <c r="H57" s="21">
        <v>12584.321653997591</v>
      </c>
      <c r="I57" s="49">
        <f t="shared" si="2"/>
        <v>168136.47861387607</v>
      </c>
      <c r="J57" s="22">
        <v>592.02985427421152</v>
      </c>
      <c r="K57" s="23">
        <v>0.13308449037331091</v>
      </c>
      <c r="L57" s="24">
        <v>170892.87207918652</v>
      </c>
      <c r="M57" s="25">
        <f t="shared" si="3"/>
        <v>-2756.3934653104516</v>
      </c>
      <c r="N57" s="24">
        <v>587.26072879445542</v>
      </c>
      <c r="O57" s="25">
        <f t="shared" si="4"/>
        <v>4.7691254797560987</v>
      </c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</row>
    <row r="58" spans="1:53" s="19" customFormat="1" x14ac:dyDescent="0.2">
      <c r="A58" s="19" t="s">
        <v>19</v>
      </c>
      <c r="B58" s="20">
        <v>2038</v>
      </c>
      <c r="C58" s="19" t="s">
        <v>74</v>
      </c>
      <c r="D58" s="21">
        <v>211014.32140644483</v>
      </c>
      <c r="E58" s="21">
        <v>61269.801600007951</v>
      </c>
      <c r="F58" s="21">
        <v>59974.59440001093</v>
      </c>
      <c r="G58" s="21">
        <v>138785.89219040002</v>
      </c>
      <c r="H58" s="21">
        <v>0</v>
      </c>
      <c r="I58" s="49">
        <f t="shared" si="2"/>
        <v>471044.60959686374</v>
      </c>
      <c r="J58" s="22">
        <v>748.87855261822529</v>
      </c>
      <c r="K58" s="23">
        <v>0.1518680273363516</v>
      </c>
      <c r="L58" s="24">
        <v>472510.73114563525</v>
      </c>
      <c r="M58" s="25">
        <f t="shared" si="3"/>
        <v>-1466.121548771509</v>
      </c>
      <c r="N58" s="24">
        <v>751.20942948431673</v>
      </c>
      <c r="O58" s="25">
        <f t="shared" si="4"/>
        <v>-2.3308768660914438</v>
      </c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</row>
    <row r="59" spans="1:53" s="19" customFormat="1" x14ac:dyDescent="0.2">
      <c r="A59" s="19" t="s">
        <v>19</v>
      </c>
      <c r="B59" s="20">
        <v>3308</v>
      </c>
      <c r="C59" s="19" t="s">
        <v>75</v>
      </c>
      <c r="D59" s="21">
        <v>99766.424333674135</v>
      </c>
      <c r="E59" s="21">
        <v>25065.259800003278</v>
      </c>
      <c r="F59" s="21">
        <v>16190.090000002972</v>
      </c>
      <c r="G59" s="21">
        <v>91567.798504000006</v>
      </c>
      <c r="H59" s="21">
        <v>6550.4344557146187</v>
      </c>
      <c r="I59" s="49">
        <f t="shared" si="2"/>
        <v>239140.00709339502</v>
      </c>
      <c r="J59" s="22">
        <v>576.24098094793976</v>
      </c>
      <c r="K59" s="23">
        <v>0.12182872456888988</v>
      </c>
      <c r="L59" s="24">
        <v>240093.75048746928</v>
      </c>
      <c r="M59" s="25">
        <f t="shared" si="3"/>
        <v>-953.74339407426305</v>
      </c>
      <c r="N59" s="24">
        <v>578.53915780113084</v>
      </c>
      <c r="O59" s="25">
        <f t="shared" si="4"/>
        <v>-2.2981768531910802</v>
      </c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</row>
    <row r="60" spans="1:53" s="19" customFormat="1" x14ac:dyDescent="0.2">
      <c r="A60" s="19" t="s">
        <v>19</v>
      </c>
      <c r="B60" s="20">
        <v>2026</v>
      </c>
      <c r="C60" s="19" t="s">
        <v>76</v>
      </c>
      <c r="D60" s="21">
        <v>105652.57738378039</v>
      </c>
      <c r="E60" s="21">
        <v>49890.481200006529</v>
      </c>
      <c r="F60" s="21">
        <v>27369.378400005004</v>
      </c>
      <c r="G60" s="21">
        <v>76784.563564800002</v>
      </c>
      <c r="H60" s="21">
        <v>0</v>
      </c>
      <c r="I60" s="49">
        <f t="shared" si="2"/>
        <v>259697.0005485919</v>
      </c>
      <c r="J60" s="22">
        <v>746.25574870285027</v>
      </c>
      <c r="K60" s="23">
        <v>0.14758200732397067</v>
      </c>
      <c r="L60" s="24">
        <v>255459.11185512456</v>
      </c>
      <c r="M60" s="25">
        <f t="shared" si="3"/>
        <v>4237.8886934673355</v>
      </c>
      <c r="N60" s="24">
        <v>744.77875176421151</v>
      </c>
      <c r="O60" s="25">
        <f t="shared" si="4"/>
        <v>1.4769969386387629</v>
      </c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</row>
    <row r="61" spans="1:53" s="19" customFormat="1" x14ac:dyDescent="0.2">
      <c r="A61" s="19" t="s">
        <v>19</v>
      </c>
      <c r="B61" s="20">
        <v>5203</v>
      </c>
      <c r="C61" s="19" t="s">
        <v>77</v>
      </c>
      <c r="D61" s="21">
        <v>65051.747396645995</v>
      </c>
      <c r="E61" s="21">
        <v>12204.452400001594</v>
      </c>
      <c r="F61" s="21">
        <v>14012.241600002562</v>
      </c>
      <c r="G61" s="21">
        <v>46335.512495999996</v>
      </c>
      <c r="H61" s="21">
        <v>0</v>
      </c>
      <c r="I61" s="49">
        <f t="shared" si="2"/>
        <v>137603.95389265014</v>
      </c>
      <c r="J61" s="22">
        <v>655.25692329833396</v>
      </c>
      <c r="K61" s="23">
        <v>0.13547411565606265</v>
      </c>
      <c r="L61" s="24">
        <v>136031.0261324828</v>
      </c>
      <c r="M61" s="25">
        <f t="shared" si="3"/>
        <v>1572.9277601673384</v>
      </c>
      <c r="N61" s="24">
        <v>653.99531794462882</v>
      </c>
      <c r="O61" s="25">
        <f t="shared" si="4"/>
        <v>1.2616053537051357</v>
      </c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</row>
    <row r="62" spans="1:53" s="19" customFormat="1" x14ac:dyDescent="0.2">
      <c r="A62" s="19" t="s">
        <v>19</v>
      </c>
      <c r="B62" s="20">
        <v>5204</v>
      </c>
      <c r="C62" s="19" t="s">
        <v>78</v>
      </c>
      <c r="D62" s="21">
        <v>198849.96905380269</v>
      </c>
      <c r="E62" s="21">
        <v>33361.587000004314</v>
      </c>
      <c r="F62" s="21">
        <v>25136.521200004609</v>
      </c>
      <c r="G62" s="21">
        <v>93112.315587200006</v>
      </c>
      <c r="H62" s="21">
        <v>0</v>
      </c>
      <c r="I62" s="49">
        <f t="shared" si="2"/>
        <v>350460.39284101164</v>
      </c>
      <c r="J62" s="22">
        <v>830.47486455216028</v>
      </c>
      <c r="K62" s="23">
        <v>0.16985807830628635</v>
      </c>
      <c r="L62" s="24">
        <v>342317.69713837712</v>
      </c>
      <c r="M62" s="25">
        <f t="shared" si="3"/>
        <v>8142.695702634519</v>
      </c>
      <c r="N62" s="24">
        <v>809.26169536259363</v>
      </c>
      <c r="O62" s="25">
        <f t="shared" si="4"/>
        <v>21.213169189566656</v>
      </c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</row>
    <row r="63" spans="1:53" s="19" customFormat="1" x14ac:dyDescent="0.2">
      <c r="A63" s="19" t="s">
        <v>19</v>
      </c>
      <c r="B63" s="20">
        <v>2196</v>
      </c>
      <c r="C63" s="19" t="s">
        <v>79</v>
      </c>
      <c r="D63" s="21">
        <v>120929.6087999962</v>
      </c>
      <c r="E63" s="21">
        <v>42130.489800005489</v>
      </c>
      <c r="F63" s="21">
        <v>26146.682800004743</v>
      </c>
      <c r="G63" s="21">
        <v>48762.610769600004</v>
      </c>
      <c r="H63" s="21">
        <v>0</v>
      </c>
      <c r="I63" s="49">
        <f t="shared" si="2"/>
        <v>237969.39216960644</v>
      </c>
      <c r="J63" s="22">
        <v>1076.7845799529703</v>
      </c>
      <c r="K63" s="23">
        <v>0.18468670876345653</v>
      </c>
      <c r="L63" s="24">
        <v>208450.81758273297</v>
      </c>
      <c r="M63" s="25">
        <f t="shared" si="3"/>
        <v>29518.574586873467</v>
      </c>
      <c r="N63" s="24">
        <v>969.53868643131614</v>
      </c>
      <c r="O63" s="25">
        <f t="shared" si="4"/>
        <v>107.24589352165412</v>
      </c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</row>
    <row r="64" spans="1:53" s="19" customFormat="1" x14ac:dyDescent="0.2">
      <c r="A64" s="19" t="s">
        <v>19</v>
      </c>
      <c r="B64" s="20">
        <v>2123</v>
      </c>
      <c r="C64" s="19" t="s">
        <v>80</v>
      </c>
      <c r="D64" s="21">
        <v>120361.71001738431</v>
      </c>
      <c r="E64" s="21">
        <v>36677.117400004776</v>
      </c>
      <c r="F64" s="21">
        <v>26111.677200004789</v>
      </c>
      <c r="G64" s="21">
        <v>69944.559339200001</v>
      </c>
      <c r="H64" s="21">
        <v>0</v>
      </c>
      <c r="I64" s="49">
        <f t="shared" si="2"/>
        <v>253095.06395659386</v>
      </c>
      <c r="J64" s="22">
        <v>798.40714181890803</v>
      </c>
      <c r="K64" s="23">
        <v>0.15369434016220659</v>
      </c>
      <c r="L64" s="24">
        <v>253444.91147420445</v>
      </c>
      <c r="M64" s="25">
        <f t="shared" si="3"/>
        <v>-349.84751761058578</v>
      </c>
      <c r="N64" s="24">
        <v>749.83701619587112</v>
      </c>
      <c r="O64" s="25">
        <f t="shared" si="4"/>
        <v>48.570125623036915</v>
      </c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</row>
    <row r="65" spans="1:53" s="19" customFormat="1" x14ac:dyDescent="0.2">
      <c r="A65" s="19" t="s">
        <v>19</v>
      </c>
      <c r="B65" s="20">
        <v>3379</v>
      </c>
      <c r="C65" s="19" t="s">
        <v>81</v>
      </c>
      <c r="D65" s="21">
        <v>185888.76323208577</v>
      </c>
      <c r="E65" s="21">
        <v>37325.971200004919</v>
      </c>
      <c r="F65" s="21">
        <v>29813.926091571699</v>
      </c>
      <c r="G65" s="21">
        <v>91788.443801600006</v>
      </c>
      <c r="H65" s="21">
        <v>0</v>
      </c>
      <c r="I65" s="49">
        <f t="shared" si="2"/>
        <v>344817.10432526236</v>
      </c>
      <c r="J65" s="22">
        <v>828.88727001264988</v>
      </c>
      <c r="K65" s="23">
        <v>0.16750762408327699</v>
      </c>
      <c r="L65" s="24">
        <v>337455.96864768234</v>
      </c>
      <c r="M65" s="25">
        <f t="shared" si="3"/>
        <v>7361.1356775800232</v>
      </c>
      <c r="N65" s="24">
        <v>807.31092977914432</v>
      </c>
      <c r="O65" s="25">
        <f t="shared" si="4"/>
        <v>21.576340233505562</v>
      </c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</row>
    <row r="66" spans="1:53" s="19" customFormat="1" x14ac:dyDescent="0.2">
      <c r="A66" s="19" t="s">
        <v>19</v>
      </c>
      <c r="B66" s="20">
        <v>2029</v>
      </c>
      <c r="C66" s="19" t="s">
        <v>82</v>
      </c>
      <c r="D66" s="21">
        <v>358940.42476660199</v>
      </c>
      <c r="E66" s="21">
        <v>63392.641200008336</v>
      </c>
      <c r="F66" s="21">
        <v>47317.569600008639</v>
      </c>
      <c r="G66" s="21">
        <v>137241.37510720003</v>
      </c>
      <c r="H66" s="21">
        <v>0</v>
      </c>
      <c r="I66" s="49">
        <f t="shared" si="2"/>
        <v>606892.01067381899</v>
      </c>
      <c r="J66" s="22">
        <v>975.71062809295654</v>
      </c>
      <c r="K66" s="23">
        <v>0.18721878392730976</v>
      </c>
      <c r="L66" s="24">
        <v>597240.38515952439</v>
      </c>
      <c r="M66" s="25">
        <f t="shared" si="3"/>
        <v>9651.6255142946029</v>
      </c>
      <c r="N66" s="24">
        <v>954.05812325802617</v>
      </c>
      <c r="O66" s="25">
        <f t="shared" si="4"/>
        <v>21.652504834930369</v>
      </c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</row>
    <row r="67" spans="1:53" s="19" customFormat="1" x14ac:dyDescent="0.2">
      <c r="A67" s="19" t="s">
        <v>19</v>
      </c>
      <c r="B67" s="20">
        <v>2180</v>
      </c>
      <c r="C67" s="19" t="s">
        <v>83</v>
      </c>
      <c r="D67" s="21">
        <v>180223.91572055774</v>
      </c>
      <c r="E67" s="21">
        <v>63400.142400008292</v>
      </c>
      <c r="F67" s="21">
        <v>47865.157200008711</v>
      </c>
      <c r="G67" s="21">
        <v>95539.413860800007</v>
      </c>
      <c r="H67" s="21">
        <v>0</v>
      </c>
      <c r="I67" s="49">
        <f t="shared" si="2"/>
        <v>387028.62918137468</v>
      </c>
      <c r="J67" s="22">
        <v>893.83055238192765</v>
      </c>
      <c r="K67" s="23">
        <v>0.16044373604617104</v>
      </c>
      <c r="L67" s="24">
        <v>369893.53013934632</v>
      </c>
      <c r="M67" s="25">
        <f t="shared" si="3"/>
        <v>17135.099042028363</v>
      </c>
      <c r="N67" s="24">
        <v>846.43828407173066</v>
      </c>
      <c r="O67" s="25">
        <f t="shared" si="4"/>
        <v>47.392268310196982</v>
      </c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</row>
    <row r="68" spans="1:53" s="19" customFormat="1" x14ac:dyDescent="0.2">
      <c r="A68" s="19" t="s">
        <v>19</v>
      </c>
      <c r="B68" s="20">
        <v>2168</v>
      </c>
      <c r="C68" s="19" t="s">
        <v>84</v>
      </c>
      <c r="D68" s="21">
        <v>81187.49728054188</v>
      </c>
      <c r="E68" s="21">
        <v>18426.697800002392</v>
      </c>
      <c r="F68" s="21">
        <v>11521.843200002108</v>
      </c>
      <c r="G68" s="21">
        <v>64428.4268992</v>
      </c>
      <c r="H68" s="21">
        <v>0</v>
      </c>
      <c r="I68" s="49">
        <f t="shared" si="2"/>
        <v>175564.46517974639</v>
      </c>
      <c r="J68" s="22">
        <v>601.24816842378902</v>
      </c>
      <c r="K68" s="23">
        <v>0.12914795019915262</v>
      </c>
      <c r="L68" s="24">
        <v>167224.83571517118</v>
      </c>
      <c r="M68" s="25">
        <f t="shared" si="3"/>
        <v>8339.6294645752059</v>
      </c>
      <c r="N68" s="24">
        <v>555.56423825638262</v>
      </c>
      <c r="O68" s="25">
        <f t="shared" si="4"/>
        <v>45.683930167406402</v>
      </c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</row>
    <row r="69" spans="1:53" s="19" customFormat="1" x14ac:dyDescent="0.2">
      <c r="A69" s="19" t="s">
        <v>19</v>
      </c>
      <c r="B69" s="20">
        <v>3304</v>
      </c>
      <c r="C69" s="19" t="s">
        <v>85</v>
      </c>
      <c r="D69" s="21">
        <v>70679.458594449068</v>
      </c>
      <c r="E69" s="21">
        <v>8465.1042000011839</v>
      </c>
      <c r="F69" s="21">
        <v>8648.8836000015763</v>
      </c>
      <c r="G69" s="21">
        <v>92671.024991999991</v>
      </c>
      <c r="H69" s="21">
        <v>72541.48440145723</v>
      </c>
      <c r="I69" s="49">
        <f t="shared" si="2"/>
        <v>253005.95578790904</v>
      </c>
      <c r="J69" s="22">
        <v>602.39513282835492</v>
      </c>
      <c r="K69" s="23">
        <v>0.13567426686159553</v>
      </c>
      <c r="L69" s="24">
        <v>179357.68378424778</v>
      </c>
      <c r="M69" s="25">
        <f t="shared" si="3"/>
        <v>73648.272003661259</v>
      </c>
      <c r="N69" s="24">
        <v>422.01807949234774</v>
      </c>
      <c r="O69" s="25">
        <f t="shared" si="4"/>
        <v>180.37705333600718</v>
      </c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</row>
    <row r="70" spans="1:53" s="19" customFormat="1" x14ac:dyDescent="0.2">
      <c r="A70" s="19" t="s">
        <v>19</v>
      </c>
      <c r="B70" s="20">
        <v>2124</v>
      </c>
      <c r="C70" s="19" t="s">
        <v>86</v>
      </c>
      <c r="D70" s="21">
        <v>144197.03053582771</v>
      </c>
      <c r="E70" s="21">
        <v>51668.265600006678</v>
      </c>
      <c r="F70" s="21">
        <v>36000.759200006534</v>
      </c>
      <c r="G70" s="21">
        <v>81418.114814400004</v>
      </c>
      <c r="H70" s="21">
        <v>0</v>
      </c>
      <c r="I70" s="49">
        <f t="shared" si="2"/>
        <v>313284.17015024088</v>
      </c>
      <c r="J70" s="22">
        <v>849.00859119306472</v>
      </c>
      <c r="K70" s="23">
        <v>0.16209010454528705</v>
      </c>
      <c r="L70" s="24">
        <v>308999.66793580609</v>
      </c>
      <c r="M70" s="25">
        <f t="shared" si="3"/>
        <v>4284.5022144347895</v>
      </c>
      <c r="N70" s="24">
        <v>798.4487543560881</v>
      </c>
      <c r="O70" s="25">
        <f t="shared" si="4"/>
        <v>50.559836836976615</v>
      </c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</row>
    <row r="71" spans="1:53" s="19" customFormat="1" x14ac:dyDescent="0.2">
      <c r="A71" s="19" t="s">
        <v>19</v>
      </c>
      <c r="B71" s="20">
        <v>2195</v>
      </c>
      <c r="C71" s="19" t="s">
        <v>87</v>
      </c>
      <c r="D71" s="21">
        <v>157131.14071294075</v>
      </c>
      <c r="E71" s="21">
        <v>32994.028200004395</v>
      </c>
      <c r="F71" s="21">
        <v>54878.779200010009</v>
      </c>
      <c r="G71" s="21">
        <v>137903.31099999999</v>
      </c>
      <c r="H71" s="21">
        <v>0</v>
      </c>
      <c r="I71" s="49">
        <f t="shared" si="2"/>
        <v>382907.25911295513</v>
      </c>
      <c r="J71" s="22">
        <v>612.65161458072816</v>
      </c>
      <c r="K71" s="23">
        <v>0.12939850570558808</v>
      </c>
      <c r="L71" s="24">
        <v>363019.08110811724</v>
      </c>
      <c r="M71" s="25">
        <f t="shared" ref="M71:M102" si="5">I71-L71</f>
        <v>19888.178004837886</v>
      </c>
      <c r="N71" s="24">
        <v>583.63196319632993</v>
      </c>
      <c r="O71" s="25">
        <f t="shared" ref="O71:O102" si="6">J71-N71</f>
        <v>29.01965138439823</v>
      </c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</row>
    <row r="72" spans="1:53" s="19" customFormat="1" x14ac:dyDescent="0.2">
      <c r="A72" s="19" t="s">
        <v>19</v>
      </c>
      <c r="B72" s="20">
        <v>5207</v>
      </c>
      <c r="C72" s="19" t="s">
        <v>88</v>
      </c>
      <c r="D72" s="21">
        <v>19261.733069662288</v>
      </c>
      <c r="E72" s="21">
        <v>2426.6382000003441</v>
      </c>
      <c r="F72" s="21">
        <v>2564.8333846158544</v>
      </c>
      <c r="G72" s="21">
        <v>23167.756247999998</v>
      </c>
      <c r="H72" s="21">
        <v>0</v>
      </c>
      <c r="I72" s="49">
        <f t="shared" ref="I72:I135" si="7">SUM(D72:H72)</f>
        <v>47420.960902278486</v>
      </c>
      <c r="J72" s="22">
        <v>451.6281990693189</v>
      </c>
      <c r="K72" s="23">
        <v>8.4688928817123088E-2</v>
      </c>
      <c r="L72" s="24">
        <v>51752.516966442607</v>
      </c>
      <c r="M72" s="25">
        <f t="shared" si="5"/>
        <v>-4331.5560641641205</v>
      </c>
      <c r="N72" s="24">
        <v>483.6683828639496</v>
      </c>
      <c r="O72" s="25">
        <f t="shared" si="6"/>
        <v>-32.040183794630707</v>
      </c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</row>
    <row r="73" spans="1:53" s="19" customFormat="1" x14ac:dyDescent="0.2">
      <c r="A73" s="19" t="s">
        <v>19</v>
      </c>
      <c r="B73" s="20">
        <v>3363</v>
      </c>
      <c r="C73" s="19" t="s">
        <v>89</v>
      </c>
      <c r="D73" s="21">
        <v>200524.94650587594</v>
      </c>
      <c r="E73" s="21">
        <v>26250.449400003385</v>
      </c>
      <c r="F73" s="21">
        <v>25275.037147830706</v>
      </c>
      <c r="G73" s="21">
        <v>71489.076422400001</v>
      </c>
      <c r="H73" s="21">
        <v>0</v>
      </c>
      <c r="I73" s="49">
        <f t="shared" si="7"/>
        <v>323539.50947611005</v>
      </c>
      <c r="J73" s="22">
        <v>998.57873295095692</v>
      </c>
      <c r="K73" s="23">
        <v>0.1872140788069632</v>
      </c>
      <c r="L73" s="24">
        <v>310178.51952058013</v>
      </c>
      <c r="M73" s="25">
        <f t="shared" si="5"/>
        <v>13360.98995552992</v>
      </c>
      <c r="N73" s="24">
        <v>912.28976329582395</v>
      </c>
      <c r="O73" s="25">
        <f t="shared" si="6"/>
        <v>86.288969655132973</v>
      </c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</row>
    <row r="74" spans="1:53" s="19" customFormat="1" x14ac:dyDescent="0.2">
      <c r="A74" s="19" t="s">
        <v>19</v>
      </c>
      <c r="B74" s="20">
        <v>5200</v>
      </c>
      <c r="C74" s="19" t="s">
        <v>90</v>
      </c>
      <c r="D74" s="21">
        <v>285046.77206249087</v>
      </c>
      <c r="E74" s="21">
        <v>42955.621800005611</v>
      </c>
      <c r="F74" s="21">
        <v>56884.100000010345</v>
      </c>
      <c r="G74" s="21">
        <v>138123.9562976</v>
      </c>
      <c r="H74" s="21">
        <v>0</v>
      </c>
      <c r="I74" s="49">
        <f t="shared" si="7"/>
        <v>523010.45016010682</v>
      </c>
      <c r="J74" s="22">
        <v>835.47995233243898</v>
      </c>
      <c r="K74" s="23">
        <v>0.17262441809073006</v>
      </c>
      <c r="L74" s="24">
        <v>510874.27084857819</v>
      </c>
      <c r="M74" s="25">
        <f t="shared" si="5"/>
        <v>12136.179311528627</v>
      </c>
      <c r="N74" s="24">
        <v>820.02290665903399</v>
      </c>
      <c r="O74" s="25">
        <f t="shared" si="6"/>
        <v>15.457045673404991</v>
      </c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</row>
    <row r="75" spans="1:53" s="19" customFormat="1" x14ac:dyDescent="0.2">
      <c r="A75" s="19" t="s">
        <v>19</v>
      </c>
      <c r="B75" s="20">
        <v>2198</v>
      </c>
      <c r="C75" s="19" t="s">
        <v>91</v>
      </c>
      <c r="D75" s="21">
        <v>213556.52779552044</v>
      </c>
      <c r="E75" s="21">
        <v>76973.563800010001</v>
      </c>
      <c r="F75" s="21">
        <v>52925.966800009635</v>
      </c>
      <c r="G75" s="21">
        <v>83845.213088000004</v>
      </c>
      <c r="H75" s="21">
        <v>0</v>
      </c>
      <c r="I75" s="49">
        <f t="shared" si="7"/>
        <v>427301.27148354013</v>
      </c>
      <c r="J75" s="22">
        <v>1124.4770302198424</v>
      </c>
      <c r="K75" s="23">
        <v>0.1932676744304356</v>
      </c>
      <c r="L75" s="24">
        <v>396531.51352730626</v>
      </c>
      <c r="M75" s="25">
        <f t="shared" si="5"/>
        <v>30769.757956233865</v>
      </c>
      <c r="N75" s="24">
        <v>1065.9449288368448</v>
      </c>
      <c r="O75" s="25">
        <f t="shared" si="6"/>
        <v>58.532101382997553</v>
      </c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</row>
    <row r="76" spans="1:53" s="19" customFormat="1" x14ac:dyDescent="0.2">
      <c r="A76" s="19" t="s">
        <v>19</v>
      </c>
      <c r="B76" s="20">
        <v>2041</v>
      </c>
      <c r="C76" s="19" t="s">
        <v>92</v>
      </c>
      <c r="D76" s="21">
        <v>221332.1554471475</v>
      </c>
      <c r="E76" s="21">
        <v>53149.752600006919</v>
      </c>
      <c r="F76" s="21">
        <v>47735.116071553428</v>
      </c>
      <c r="G76" s="21">
        <v>135917.5033216</v>
      </c>
      <c r="H76" s="21">
        <v>0</v>
      </c>
      <c r="I76" s="49">
        <f t="shared" si="7"/>
        <v>458134.52744030789</v>
      </c>
      <c r="J76" s="22">
        <v>743.724882208292</v>
      </c>
      <c r="K76" s="23">
        <v>0.15125614691185879</v>
      </c>
      <c r="L76" s="24">
        <v>438631.33921531157</v>
      </c>
      <c r="M76" s="25">
        <f t="shared" si="5"/>
        <v>19503.188224996324</v>
      </c>
      <c r="N76" s="24">
        <v>694.03692913815121</v>
      </c>
      <c r="O76" s="25">
        <f t="shared" si="6"/>
        <v>49.687953070140793</v>
      </c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</row>
    <row r="77" spans="1:53" s="19" customFormat="1" x14ac:dyDescent="0.2">
      <c r="A77" s="19" t="s">
        <v>19</v>
      </c>
      <c r="B77" s="20">
        <v>2126</v>
      </c>
      <c r="C77" s="19" t="s">
        <v>93</v>
      </c>
      <c r="D77" s="21">
        <v>25943.525299999175</v>
      </c>
      <c r="E77" s="21">
        <v>8825.1618000011949</v>
      </c>
      <c r="F77" s="21">
        <v>11126.529960002017</v>
      </c>
      <c r="G77" s="21">
        <v>20078.722081600001</v>
      </c>
      <c r="H77" s="21">
        <v>0</v>
      </c>
      <c r="I77" s="49">
        <f t="shared" si="7"/>
        <v>65973.939141602386</v>
      </c>
      <c r="J77" s="22">
        <v>724.98834221541085</v>
      </c>
      <c r="K77" s="23">
        <v>0.1108395859628418</v>
      </c>
      <c r="L77" s="24">
        <v>71509.031924668321</v>
      </c>
      <c r="M77" s="25">
        <f t="shared" si="5"/>
        <v>-5535.0927830659348</v>
      </c>
      <c r="N77" s="24">
        <v>729.68399923130937</v>
      </c>
      <c r="O77" s="25">
        <f t="shared" si="6"/>
        <v>-4.6956570158985187</v>
      </c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</row>
    <row r="78" spans="1:53" s="19" customFormat="1" x14ac:dyDescent="0.2">
      <c r="A78" s="19" t="s">
        <v>19</v>
      </c>
      <c r="B78" s="20">
        <v>2127</v>
      </c>
      <c r="C78" s="19" t="s">
        <v>94</v>
      </c>
      <c r="D78" s="21">
        <v>43086.642759998584</v>
      </c>
      <c r="E78" s="21">
        <v>6991.1184000009116</v>
      </c>
      <c r="F78" s="21">
        <v>4278.1844000007804</v>
      </c>
      <c r="G78" s="21">
        <v>45452.931305600003</v>
      </c>
      <c r="H78" s="21">
        <v>0</v>
      </c>
      <c r="I78" s="49">
        <f t="shared" si="7"/>
        <v>99808.876865600265</v>
      </c>
      <c r="J78" s="22">
        <v>484.50911099805955</v>
      </c>
      <c r="K78" s="23">
        <v>0.10791179868090432</v>
      </c>
      <c r="L78" s="24">
        <v>98584.679451244068</v>
      </c>
      <c r="M78" s="25">
        <f t="shared" si="5"/>
        <v>1224.1974143561965</v>
      </c>
      <c r="N78" s="24">
        <v>485.63881503075896</v>
      </c>
      <c r="O78" s="25">
        <f t="shared" si="6"/>
        <v>-1.1297040326994079</v>
      </c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</row>
    <row r="79" spans="1:53" s="19" customFormat="1" x14ac:dyDescent="0.2">
      <c r="A79" s="19" t="s">
        <v>19</v>
      </c>
      <c r="B79" s="20">
        <v>2090</v>
      </c>
      <c r="C79" s="19" t="s">
        <v>95</v>
      </c>
      <c r="D79" s="21">
        <v>162314.27574491789</v>
      </c>
      <c r="E79" s="21">
        <v>56937.858600007443</v>
      </c>
      <c r="F79" s="21">
        <v>42666.638714440785</v>
      </c>
      <c r="G79" s="21">
        <v>86272.311361600005</v>
      </c>
      <c r="H79" s="21">
        <v>0</v>
      </c>
      <c r="I79" s="49">
        <f t="shared" si="7"/>
        <v>348191.0844209661</v>
      </c>
      <c r="J79" s="22">
        <v>890.51428240656287</v>
      </c>
      <c r="K79" s="23">
        <v>0.16591221211175441</v>
      </c>
      <c r="L79" s="24">
        <v>325019.50645551266</v>
      </c>
      <c r="M79" s="25">
        <f t="shared" si="5"/>
        <v>23171.577965453442</v>
      </c>
      <c r="N79" s="24">
        <v>857.57125713855578</v>
      </c>
      <c r="O79" s="25">
        <f t="shared" si="6"/>
        <v>32.943025268007091</v>
      </c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</row>
    <row r="80" spans="1:53" s="19" customFormat="1" x14ac:dyDescent="0.2">
      <c r="A80" s="19" t="s">
        <v>19</v>
      </c>
      <c r="B80" s="20">
        <v>2043</v>
      </c>
      <c r="C80" s="19" t="s">
        <v>96</v>
      </c>
      <c r="D80" s="21">
        <v>245817.36413391292</v>
      </c>
      <c r="E80" s="21">
        <v>50659.354200006564</v>
      </c>
      <c r="F80" s="21">
        <v>51238.196800009362</v>
      </c>
      <c r="G80" s="21">
        <v>118486.5248112</v>
      </c>
      <c r="H80" s="21">
        <v>0</v>
      </c>
      <c r="I80" s="49">
        <f t="shared" si="7"/>
        <v>466201.4399451288</v>
      </c>
      <c r="J80" s="22">
        <v>868.15910604307044</v>
      </c>
      <c r="K80" s="23">
        <v>0.17042866418137873</v>
      </c>
      <c r="L80" s="24">
        <v>489197.22150815988</v>
      </c>
      <c r="M80" s="25">
        <f t="shared" si="5"/>
        <v>-22995.78156303108</v>
      </c>
      <c r="N80" s="24">
        <v>875.12919768901588</v>
      </c>
      <c r="O80" s="25">
        <f t="shared" si="6"/>
        <v>-6.9700916459454447</v>
      </c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</row>
    <row r="81" spans="1:53" s="19" customFormat="1" x14ac:dyDescent="0.2">
      <c r="A81" s="19" t="s">
        <v>19</v>
      </c>
      <c r="B81" s="20">
        <v>2044</v>
      </c>
      <c r="C81" s="19" t="s">
        <v>97</v>
      </c>
      <c r="D81" s="21">
        <v>170474.09928700369</v>
      </c>
      <c r="E81" s="21">
        <v>37622.268600004914</v>
      </c>
      <c r="F81" s="21">
        <v>33337.028402954507</v>
      </c>
      <c r="G81" s="21">
        <v>90023.281420800005</v>
      </c>
      <c r="H81" s="21">
        <v>0</v>
      </c>
      <c r="I81" s="49">
        <f t="shared" si="7"/>
        <v>331456.67771076312</v>
      </c>
      <c r="J81" s="22">
        <v>812.39381791853702</v>
      </c>
      <c r="K81" s="23">
        <v>0.16079462152446161</v>
      </c>
      <c r="L81" s="24">
        <v>311663.7352278725</v>
      </c>
      <c r="M81" s="25">
        <f t="shared" si="5"/>
        <v>19792.942482890619</v>
      </c>
      <c r="N81" s="24">
        <v>765.758563213446</v>
      </c>
      <c r="O81" s="25">
        <f t="shared" si="6"/>
        <v>46.635254705091029</v>
      </c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</row>
    <row r="82" spans="1:53" s="19" customFormat="1" x14ac:dyDescent="0.2">
      <c r="A82" s="19" t="s">
        <v>19</v>
      </c>
      <c r="B82" s="20">
        <v>2002</v>
      </c>
      <c r="C82" s="19" t="s">
        <v>98</v>
      </c>
      <c r="D82" s="21">
        <v>130977.13324634772</v>
      </c>
      <c r="E82" s="21">
        <v>27019.322400003519</v>
      </c>
      <c r="F82" s="21">
        <v>20345.75480000372</v>
      </c>
      <c r="G82" s="21">
        <v>63766.491006400007</v>
      </c>
      <c r="H82" s="21">
        <v>0</v>
      </c>
      <c r="I82" s="49">
        <f t="shared" si="7"/>
        <v>242108.70145275496</v>
      </c>
      <c r="J82" s="22">
        <v>837.74637180884065</v>
      </c>
      <c r="K82" s="23">
        <v>0.15918770023663847</v>
      </c>
      <c r="L82" s="24">
        <v>239304.32630872293</v>
      </c>
      <c r="M82" s="25">
        <f t="shared" si="5"/>
        <v>2804.3751440320339</v>
      </c>
      <c r="N82" s="24">
        <v>816.73831504683596</v>
      </c>
      <c r="O82" s="25">
        <f t="shared" si="6"/>
        <v>21.008056762004685</v>
      </c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</row>
    <row r="83" spans="1:53" s="19" customFormat="1" x14ac:dyDescent="0.2">
      <c r="A83" s="19" t="s">
        <v>19</v>
      </c>
      <c r="B83" s="20">
        <v>2128</v>
      </c>
      <c r="C83" s="19" t="s">
        <v>99</v>
      </c>
      <c r="D83" s="21">
        <v>133231.31359999569</v>
      </c>
      <c r="E83" s="21">
        <v>32232.656400004234</v>
      </c>
      <c r="F83" s="21">
        <v>20233.236800003673</v>
      </c>
      <c r="G83" s="21">
        <v>76343.272969600002</v>
      </c>
      <c r="H83" s="21">
        <v>0</v>
      </c>
      <c r="I83" s="49">
        <f t="shared" si="7"/>
        <v>262040.47976960358</v>
      </c>
      <c r="J83" s="22">
        <v>757.3424270797791</v>
      </c>
      <c r="K83" s="23">
        <v>0.15480455904105164</v>
      </c>
      <c r="L83" s="24">
        <v>277134.99398138141</v>
      </c>
      <c r="M83" s="25">
        <f t="shared" si="5"/>
        <v>-15094.51421177783</v>
      </c>
      <c r="N83" s="24">
        <v>735.10608483125043</v>
      </c>
      <c r="O83" s="25">
        <f t="shared" si="6"/>
        <v>22.236342248528672</v>
      </c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</row>
    <row r="84" spans="1:53" s="19" customFormat="1" x14ac:dyDescent="0.2">
      <c r="A84" s="19" t="s">
        <v>19</v>
      </c>
      <c r="B84" s="20">
        <v>2145</v>
      </c>
      <c r="C84" s="19" t="s">
        <v>100</v>
      </c>
      <c r="D84" s="21">
        <v>151846.23866221317</v>
      </c>
      <c r="E84" s="21">
        <v>22631.120400002997</v>
      </c>
      <c r="F84" s="21">
        <v>17612.817600003225</v>
      </c>
      <c r="G84" s="21">
        <v>97745.866836800007</v>
      </c>
      <c r="H84" s="21">
        <v>2292.9867589388632</v>
      </c>
      <c r="I84" s="49">
        <f t="shared" si="7"/>
        <v>292129.03025795828</v>
      </c>
      <c r="J84" s="22">
        <v>659.43347688026699</v>
      </c>
      <c r="K84" s="23">
        <v>0.14696829666934727</v>
      </c>
      <c r="L84" s="24">
        <v>276760.12417422526</v>
      </c>
      <c r="M84" s="25">
        <f t="shared" si="5"/>
        <v>15368.906083733018</v>
      </c>
      <c r="N84" s="24">
        <v>630.43308467932866</v>
      </c>
      <c r="O84" s="25">
        <f t="shared" si="6"/>
        <v>29.000392200938336</v>
      </c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</row>
    <row r="85" spans="1:53" s="19" customFormat="1" x14ac:dyDescent="0.2">
      <c r="A85" s="19" t="s">
        <v>19</v>
      </c>
      <c r="B85" s="20">
        <v>3023</v>
      </c>
      <c r="C85" s="19" t="s">
        <v>101</v>
      </c>
      <c r="D85" s="21">
        <v>83358.084512096073</v>
      </c>
      <c r="E85" s="21">
        <v>20444.520600002692</v>
      </c>
      <c r="F85" s="21">
        <v>15539.986000002838</v>
      </c>
      <c r="G85" s="21">
        <v>89802.636123200005</v>
      </c>
      <c r="H85" s="21">
        <v>24896.995491784219</v>
      </c>
      <c r="I85" s="49">
        <f t="shared" si="7"/>
        <v>234042.22272708584</v>
      </c>
      <c r="J85" s="22">
        <v>575.04231628276625</v>
      </c>
      <c r="K85" s="23">
        <v>0.12818553803961244</v>
      </c>
      <c r="L85" s="24">
        <v>215158.81891631911</v>
      </c>
      <c r="M85" s="25">
        <f t="shared" si="5"/>
        <v>18883.403810766729</v>
      </c>
      <c r="N85" s="24">
        <v>519.7072920684036</v>
      </c>
      <c r="O85" s="25">
        <f t="shared" si="6"/>
        <v>55.335024214362647</v>
      </c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</row>
    <row r="86" spans="1:53" s="19" customFormat="1" x14ac:dyDescent="0.2">
      <c r="A86" s="19" t="s">
        <v>19</v>
      </c>
      <c r="B86" s="20">
        <v>2199</v>
      </c>
      <c r="C86" s="19" t="s">
        <v>102</v>
      </c>
      <c r="D86" s="21">
        <v>193391.73602106725</v>
      </c>
      <c r="E86" s="21">
        <v>44965.943400005941</v>
      </c>
      <c r="F86" s="21">
        <v>41374.118800007578</v>
      </c>
      <c r="G86" s="21">
        <v>82521.341302400004</v>
      </c>
      <c r="H86" s="21">
        <v>0</v>
      </c>
      <c r="I86" s="49">
        <f t="shared" si="7"/>
        <v>362253.13952348073</v>
      </c>
      <c r="J86" s="22">
        <v>968.59128214834425</v>
      </c>
      <c r="K86" s="23">
        <v>0.18370317847547366</v>
      </c>
      <c r="L86" s="24">
        <v>362378.16685982433</v>
      </c>
      <c r="M86" s="25">
        <f t="shared" si="5"/>
        <v>-125.02733634359902</v>
      </c>
      <c r="N86" s="24">
        <v>966.34177829286489</v>
      </c>
      <c r="O86" s="25">
        <f t="shared" si="6"/>
        <v>2.2495038554793609</v>
      </c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</row>
    <row r="87" spans="1:53" s="19" customFormat="1" x14ac:dyDescent="0.2">
      <c r="A87" s="19" t="s">
        <v>19</v>
      </c>
      <c r="B87" s="20">
        <v>2179</v>
      </c>
      <c r="C87" s="19" t="s">
        <v>103</v>
      </c>
      <c r="D87" s="21">
        <v>257881.57275185888</v>
      </c>
      <c r="E87" s="21">
        <v>43075.641000005606</v>
      </c>
      <c r="F87" s="21">
        <v>35803.227600006532</v>
      </c>
      <c r="G87" s="21">
        <v>125547.1743344</v>
      </c>
      <c r="H87" s="21">
        <v>0</v>
      </c>
      <c r="I87" s="49">
        <f t="shared" si="7"/>
        <v>462307.61568627099</v>
      </c>
      <c r="J87" s="22">
        <v>812.49141596884181</v>
      </c>
      <c r="K87" s="23">
        <v>0.16651161661896399</v>
      </c>
      <c r="L87" s="24">
        <v>468930.57615659176</v>
      </c>
      <c r="M87" s="25">
        <f t="shared" si="5"/>
        <v>-6622.9604703207733</v>
      </c>
      <c r="N87" s="24">
        <v>785.47835202109172</v>
      </c>
      <c r="O87" s="25">
        <f t="shared" si="6"/>
        <v>27.013063947750084</v>
      </c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</row>
    <row r="88" spans="1:53" s="19" customFormat="1" x14ac:dyDescent="0.2">
      <c r="A88" s="19" t="s">
        <v>19</v>
      </c>
      <c r="B88" s="20">
        <v>2048</v>
      </c>
      <c r="C88" s="19" t="s">
        <v>104</v>
      </c>
      <c r="D88" s="21">
        <v>136210.25086379927</v>
      </c>
      <c r="E88" s="21">
        <v>29742.258000003938</v>
      </c>
      <c r="F88" s="21">
        <v>35240.637600006463</v>
      </c>
      <c r="G88" s="21">
        <v>88920.054932800005</v>
      </c>
      <c r="H88" s="21">
        <v>0</v>
      </c>
      <c r="I88" s="49">
        <f t="shared" si="7"/>
        <v>290113.20139660966</v>
      </c>
      <c r="J88" s="22">
        <v>719.88387443327463</v>
      </c>
      <c r="K88" s="23">
        <v>0.14517930298127138</v>
      </c>
      <c r="L88" s="24">
        <v>293484.62073212524</v>
      </c>
      <c r="M88" s="25">
        <f t="shared" si="5"/>
        <v>-3371.4193355155876</v>
      </c>
      <c r="N88" s="24">
        <v>708.90005007759726</v>
      </c>
      <c r="O88" s="25">
        <f t="shared" si="6"/>
        <v>10.98382435567737</v>
      </c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</row>
    <row r="89" spans="1:53" s="19" customFormat="1" x14ac:dyDescent="0.2">
      <c r="A89" s="19" t="s">
        <v>19</v>
      </c>
      <c r="B89" s="20">
        <v>2192</v>
      </c>
      <c r="C89" s="19" t="s">
        <v>105</v>
      </c>
      <c r="D89" s="21">
        <v>81275.281601473805</v>
      </c>
      <c r="E89" s="21">
        <v>2370.3792000003041</v>
      </c>
      <c r="F89" s="21">
        <v>844.7573057936055</v>
      </c>
      <c r="G89" s="21">
        <v>87816.828444800005</v>
      </c>
      <c r="H89" s="21">
        <v>85774.78936376964</v>
      </c>
      <c r="I89" s="49">
        <f t="shared" si="7"/>
        <v>258082.03591583736</v>
      </c>
      <c r="J89" s="22">
        <v>648.44732642170186</v>
      </c>
      <c r="K89" s="23">
        <v>0.14456142931246968</v>
      </c>
      <c r="L89" s="24">
        <v>172491.93419225625</v>
      </c>
      <c r="M89" s="25">
        <f t="shared" si="5"/>
        <v>85590.101723581116</v>
      </c>
      <c r="N89" s="24">
        <v>425.90601035124996</v>
      </c>
      <c r="O89" s="25">
        <f t="shared" si="6"/>
        <v>222.5413160704519</v>
      </c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</row>
    <row r="90" spans="1:53" s="19" customFormat="1" x14ac:dyDescent="0.2">
      <c r="A90" s="19" t="s">
        <v>19</v>
      </c>
      <c r="B90" s="20">
        <v>2014</v>
      </c>
      <c r="C90" s="19" t="s">
        <v>106</v>
      </c>
      <c r="D90" s="21">
        <v>157391.43335360719</v>
      </c>
      <c r="E90" s="21">
        <v>55520.131800007235</v>
      </c>
      <c r="F90" s="21">
        <v>38693.690000007053</v>
      </c>
      <c r="G90" s="21">
        <v>68400.042256000001</v>
      </c>
      <c r="H90" s="21">
        <v>0</v>
      </c>
      <c r="I90" s="49">
        <f t="shared" si="7"/>
        <v>320005.29740962147</v>
      </c>
      <c r="J90" s="22">
        <v>1032.2751529342629</v>
      </c>
      <c r="K90" s="23">
        <v>0.18343989693792895</v>
      </c>
      <c r="L90" s="24">
        <v>283017.88567494921</v>
      </c>
      <c r="M90" s="25">
        <f t="shared" si="5"/>
        <v>36987.411734672263</v>
      </c>
      <c r="N90" s="24">
        <v>930.97988708864875</v>
      </c>
      <c r="O90" s="25">
        <f t="shared" si="6"/>
        <v>101.29526584561415</v>
      </c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</row>
    <row r="91" spans="1:53" s="19" customFormat="1" x14ac:dyDescent="0.2">
      <c r="A91" s="19" t="s">
        <v>19</v>
      </c>
      <c r="B91" s="20">
        <v>2185</v>
      </c>
      <c r="C91" s="19" t="s">
        <v>107</v>
      </c>
      <c r="D91" s="21">
        <v>186014.15750399401</v>
      </c>
      <c r="E91" s="21">
        <v>35908.244400004667</v>
      </c>
      <c r="F91" s="21">
        <v>30894.942400005639</v>
      </c>
      <c r="G91" s="21">
        <v>78770.371243200003</v>
      </c>
      <c r="H91" s="21">
        <v>0</v>
      </c>
      <c r="I91" s="49">
        <f t="shared" si="7"/>
        <v>331587.71554720437</v>
      </c>
      <c r="J91" s="22">
        <v>928.81713038432599</v>
      </c>
      <c r="K91" s="23">
        <v>0.17252996410542445</v>
      </c>
      <c r="L91" s="24">
        <v>270587.508886247</v>
      </c>
      <c r="M91" s="25">
        <f t="shared" si="5"/>
        <v>61000.206660957367</v>
      </c>
      <c r="N91" s="24">
        <v>822.45443430470209</v>
      </c>
      <c r="O91" s="25">
        <f t="shared" si="6"/>
        <v>106.3626960796239</v>
      </c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</row>
    <row r="92" spans="1:53" s="19" customFormat="1" x14ac:dyDescent="0.2">
      <c r="A92" s="19" t="s">
        <v>19</v>
      </c>
      <c r="B92" s="20">
        <v>5206</v>
      </c>
      <c r="C92" s="19" t="s">
        <v>108</v>
      </c>
      <c r="D92" s="21">
        <v>49876.517735490837</v>
      </c>
      <c r="E92" s="21">
        <v>7583.7132000010033</v>
      </c>
      <c r="F92" s="21">
        <v>1902.804400000347</v>
      </c>
      <c r="G92" s="21">
        <v>46997.448388800003</v>
      </c>
      <c r="H92" s="21">
        <v>0</v>
      </c>
      <c r="I92" s="49">
        <f t="shared" si="7"/>
        <v>106360.48372429219</v>
      </c>
      <c r="J92" s="22">
        <v>499.34499401076147</v>
      </c>
      <c r="K92" s="23">
        <v>0.11218295221081444</v>
      </c>
      <c r="L92" s="24">
        <v>105381.43919500054</v>
      </c>
      <c r="M92" s="25">
        <f t="shared" si="5"/>
        <v>979.04452929165564</v>
      </c>
      <c r="N92" s="24">
        <v>509.08907823671757</v>
      </c>
      <c r="O92" s="25">
        <f t="shared" si="6"/>
        <v>-9.7440842259561009</v>
      </c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</row>
    <row r="93" spans="1:53" s="19" customFormat="1" x14ac:dyDescent="0.2">
      <c r="A93" s="19" t="s">
        <v>19</v>
      </c>
      <c r="B93" s="20">
        <v>2170</v>
      </c>
      <c r="C93" s="19" t="s">
        <v>109</v>
      </c>
      <c r="D93" s="21">
        <v>105108.96100730977</v>
      </c>
      <c r="E93" s="21">
        <v>14631.090600001948</v>
      </c>
      <c r="F93" s="21">
        <v>11281.804800002066</v>
      </c>
      <c r="G93" s="21">
        <v>61780.683327999999</v>
      </c>
      <c r="H93" s="21">
        <v>0</v>
      </c>
      <c r="I93" s="49">
        <f t="shared" si="7"/>
        <v>192802.5397353138</v>
      </c>
      <c r="J93" s="22">
        <v>688.58049905469215</v>
      </c>
      <c r="K93" s="23">
        <v>0.14767075675765812</v>
      </c>
      <c r="L93" s="24">
        <v>213116.7773433335</v>
      </c>
      <c r="M93" s="25">
        <f t="shared" si="5"/>
        <v>-20314.237608019699</v>
      </c>
      <c r="N93" s="24">
        <v>685.26294965702084</v>
      </c>
      <c r="O93" s="25">
        <f t="shared" si="6"/>
        <v>3.3175493976713142</v>
      </c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</row>
    <row r="94" spans="1:53" s="19" customFormat="1" x14ac:dyDescent="0.2">
      <c r="A94" s="19" t="s">
        <v>19</v>
      </c>
      <c r="B94" s="20">
        <v>2054</v>
      </c>
      <c r="C94" s="19" t="s">
        <v>110</v>
      </c>
      <c r="D94" s="21">
        <v>143615.04696515933</v>
      </c>
      <c r="E94" s="21">
        <v>36500.839200004775</v>
      </c>
      <c r="F94" s="21">
        <v>34618.038000006323</v>
      </c>
      <c r="G94" s="21">
        <v>90685.217313600006</v>
      </c>
      <c r="H94" s="21">
        <v>0</v>
      </c>
      <c r="I94" s="49">
        <f t="shared" si="7"/>
        <v>305419.14147877041</v>
      </c>
      <c r="J94" s="22">
        <v>743.11226637170421</v>
      </c>
      <c r="K94" s="23">
        <v>0.14770288077644797</v>
      </c>
      <c r="L94" s="24">
        <v>299396.17557922698</v>
      </c>
      <c r="M94" s="25">
        <f t="shared" si="5"/>
        <v>6022.9658995434293</v>
      </c>
      <c r="N94" s="24">
        <v>717.97644023795442</v>
      </c>
      <c r="O94" s="25">
        <f t="shared" si="6"/>
        <v>25.135826133749788</v>
      </c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</row>
    <row r="95" spans="1:53" s="19" customFormat="1" x14ac:dyDescent="0.2">
      <c r="A95" s="19" t="s">
        <v>19</v>
      </c>
      <c r="B95" s="20">
        <v>2197</v>
      </c>
      <c r="C95" s="19" t="s">
        <v>111</v>
      </c>
      <c r="D95" s="21">
        <v>152076.06543806169</v>
      </c>
      <c r="E95" s="21">
        <v>40465.223400005285</v>
      </c>
      <c r="F95" s="21">
        <v>27479.396000005006</v>
      </c>
      <c r="G95" s="21">
        <v>84948.439576000004</v>
      </c>
      <c r="H95" s="21">
        <v>0</v>
      </c>
      <c r="I95" s="49">
        <f t="shared" si="7"/>
        <v>304969.12441407202</v>
      </c>
      <c r="J95" s="22">
        <v>792.12759588070651</v>
      </c>
      <c r="K95" s="23">
        <v>0.15522235428429929</v>
      </c>
      <c r="L95" s="24">
        <v>300495.06755471975</v>
      </c>
      <c r="M95" s="25">
        <f t="shared" si="5"/>
        <v>4474.0568593522767</v>
      </c>
      <c r="N95" s="24">
        <v>756.91452784564171</v>
      </c>
      <c r="O95" s="25">
        <f t="shared" si="6"/>
        <v>35.213068035064794</v>
      </c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</row>
    <row r="96" spans="1:53" s="19" customFormat="1" x14ac:dyDescent="0.2">
      <c r="A96" s="19" t="s">
        <v>19</v>
      </c>
      <c r="B96" s="20">
        <v>5205</v>
      </c>
      <c r="C96" s="19" t="s">
        <v>112</v>
      </c>
      <c r="D96" s="21">
        <v>86168.193326066204</v>
      </c>
      <c r="E96" s="21">
        <v>11075.52180000149</v>
      </c>
      <c r="F96" s="21">
        <v>6020.9632000011015</v>
      </c>
      <c r="G96" s="21">
        <v>86713.601956800005</v>
      </c>
      <c r="H96" s="21">
        <v>54976.786537883258</v>
      </c>
      <c r="I96" s="49">
        <f t="shared" si="7"/>
        <v>244955.06682075205</v>
      </c>
      <c r="J96" s="22">
        <v>623.29533542176091</v>
      </c>
      <c r="K96" s="23">
        <v>0.14041808088590602</v>
      </c>
      <c r="L96" s="24">
        <v>199595.04261185366</v>
      </c>
      <c r="M96" s="25">
        <f t="shared" si="5"/>
        <v>45360.024208898394</v>
      </c>
      <c r="N96" s="24">
        <v>483.28097484710327</v>
      </c>
      <c r="O96" s="25">
        <f t="shared" si="6"/>
        <v>140.01436057465764</v>
      </c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</row>
    <row r="97" spans="1:53" s="19" customFormat="1" x14ac:dyDescent="0.2">
      <c r="A97" s="19" t="s">
        <v>19</v>
      </c>
      <c r="B97" s="20">
        <v>2130</v>
      </c>
      <c r="C97" s="19" t="s">
        <v>113</v>
      </c>
      <c r="D97" s="21">
        <v>23244.327193042733</v>
      </c>
      <c r="E97" s="21">
        <v>2899.2138000004261</v>
      </c>
      <c r="F97" s="21">
        <v>1565.2504000002832</v>
      </c>
      <c r="G97" s="21">
        <v>11473.555475200001</v>
      </c>
      <c r="H97" s="21">
        <v>0</v>
      </c>
      <c r="I97" s="49">
        <f t="shared" si="7"/>
        <v>39182.346868243447</v>
      </c>
      <c r="J97" s="22">
        <v>753.50667054314317</v>
      </c>
      <c r="K97" s="23">
        <v>9.9325950723700193E-2</v>
      </c>
      <c r="L97" s="24">
        <v>37611.071800428741</v>
      </c>
      <c r="M97" s="25">
        <f t="shared" si="5"/>
        <v>1571.2750678147058</v>
      </c>
      <c r="N97" s="24">
        <v>659.84336491980253</v>
      </c>
      <c r="O97" s="25">
        <f t="shared" si="6"/>
        <v>93.663305623340648</v>
      </c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</row>
    <row r="98" spans="1:53" s="19" customFormat="1" x14ac:dyDescent="0.2">
      <c r="A98" s="19" t="s">
        <v>19</v>
      </c>
      <c r="B98" s="20">
        <v>3353</v>
      </c>
      <c r="C98" s="19" t="s">
        <v>114</v>
      </c>
      <c r="D98" s="21">
        <v>90398.06431764421</v>
      </c>
      <c r="E98" s="21">
        <v>22454.842200002939</v>
      </c>
      <c r="F98" s="21">
        <v>23696.551258337648</v>
      </c>
      <c r="G98" s="21">
        <v>42584.542436800002</v>
      </c>
      <c r="H98" s="21">
        <v>0</v>
      </c>
      <c r="I98" s="49">
        <f t="shared" si="7"/>
        <v>179134.0002127848</v>
      </c>
      <c r="J98" s="22">
        <v>928.15544151701965</v>
      </c>
      <c r="K98" s="23">
        <v>0.16425496530757183</v>
      </c>
      <c r="L98" s="24">
        <v>158490.43134170605</v>
      </c>
      <c r="M98" s="25">
        <f t="shared" si="5"/>
        <v>20643.568871078751</v>
      </c>
      <c r="N98" s="24">
        <v>825.47099657138563</v>
      </c>
      <c r="O98" s="25">
        <f t="shared" si="6"/>
        <v>102.68444494563403</v>
      </c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</row>
    <row r="99" spans="1:53" s="19" customFormat="1" x14ac:dyDescent="0.2">
      <c r="A99" s="19" t="s">
        <v>19</v>
      </c>
      <c r="B99" s="20">
        <v>3372</v>
      </c>
      <c r="C99" s="19" t="s">
        <v>115</v>
      </c>
      <c r="D99" s="21">
        <v>106009.70668447943</v>
      </c>
      <c r="E99" s="21">
        <v>10546.687200001365</v>
      </c>
      <c r="F99" s="21">
        <v>18397.943200003356</v>
      </c>
      <c r="G99" s="21">
        <v>46997.448388800003</v>
      </c>
      <c r="H99" s="21">
        <v>0</v>
      </c>
      <c r="I99" s="49">
        <f t="shared" si="7"/>
        <v>181951.78547328417</v>
      </c>
      <c r="J99" s="22">
        <v>854.23373461635754</v>
      </c>
      <c r="K99" s="23">
        <v>0.16397225149325181</v>
      </c>
      <c r="L99" s="24">
        <v>174657.10128501785</v>
      </c>
      <c r="M99" s="25">
        <f t="shared" si="5"/>
        <v>7294.6841882663139</v>
      </c>
      <c r="N99" s="24">
        <v>831.70048230960879</v>
      </c>
      <c r="O99" s="25">
        <f t="shared" si="6"/>
        <v>22.53325230674875</v>
      </c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</row>
    <row r="100" spans="1:53" s="19" customFormat="1" x14ac:dyDescent="0.2">
      <c r="A100" s="19" t="s">
        <v>19</v>
      </c>
      <c r="B100" s="20">
        <v>3375</v>
      </c>
      <c r="C100" s="19" t="s">
        <v>116</v>
      </c>
      <c r="D100" s="21">
        <v>60976.598196284496</v>
      </c>
      <c r="E100" s="21">
        <v>6871.0992000009101</v>
      </c>
      <c r="F100" s="21">
        <v>985.15760000017917</v>
      </c>
      <c r="G100" s="21">
        <v>43908.414222400002</v>
      </c>
      <c r="H100" s="21">
        <v>0</v>
      </c>
      <c r="I100" s="49">
        <f t="shared" si="7"/>
        <v>112741.2692186856</v>
      </c>
      <c r="J100" s="22">
        <v>566.53904129992759</v>
      </c>
      <c r="K100" s="23">
        <v>0.12470769106628582</v>
      </c>
      <c r="L100" s="24">
        <v>123118.01945151048</v>
      </c>
      <c r="M100" s="25">
        <f t="shared" si="5"/>
        <v>-10376.750232824881</v>
      </c>
      <c r="N100" s="24">
        <v>606.49270665768711</v>
      </c>
      <c r="O100" s="25">
        <f t="shared" si="6"/>
        <v>-39.953665357759519</v>
      </c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</row>
    <row r="101" spans="1:53" s="19" customFormat="1" x14ac:dyDescent="0.2">
      <c r="A101" s="19" t="s">
        <v>19</v>
      </c>
      <c r="B101" s="20">
        <v>2064</v>
      </c>
      <c r="C101" s="19" t="s">
        <v>117</v>
      </c>
      <c r="D101" s="21">
        <v>97371.325422751441</v>
      </c>
      <c r="E101" s="21">
        <v>34306.738200004453</v>
      </c>
      <c r="F101" s="21">
        <v>21735.977200003959</v>
      </c>
      <c r="G101" s="21">
        <v>43467.123627199995</v>
      </c>
      <c r="H101" s="21">
        <v>0</v>
      </c>
      <c r="I101" s="49">
        <f t="shared" si="7"/>
        <v>196881.16444995985</v>
      </c>
      <c r="J101" s="22">
        <v>999.39677385766424</v>
      </c>
      <c r="K101" s="23">
        <v>0.17303832158147156</v>
      </c>
      <c r="L101" s="24">
        <v>193138.12763558759</v>
      </c>
      <c r="M101" s="25">
        <f t="shared" si="5"/>
        <v>3743.036814372259</v>
      </c>
      <c r="N101" s="24">
        <v>906.75177293703098</v>
      </c>
      <c r="O101" s="25">
        <f t="shared" si="6"/>
        <v>92.645000920633265</v>
      </c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</row>
    <row r="102" spans="1:53" s="19" customFormat="1" x14ac:dyDescent="0.2">
      <c r="A102" s="19" t="s">
        <v>19</v>
      </c>
      <c r="B102" s="20">
        <v>2132</v>
      </c>
      <c r="C102" s="19" t="s">
        <v>118</v>
      </c>
      <c r="D102" s="21">
        <v>97223.902392449687</v>
      </c>
      <c r="E102" s="21">
        <v>25065.259800003238</v>
      </c>
      <c r="F102" s="21">
        <v>18220.414800003309</v>
      </c>
      <c r="G102" s="21">
        <v>43467.123627199995</v>
      </c>
      <c r="H102" s="21">
        <v>0</v>
      </c>
      <c r="I102" s="49">
        <f t="shared" si="7"/>
        <v>183976.70061965624</v>
      </c>
      <c r="J102" s="22">
        <v>933.89188131805201</v>
      </c>
      <c r="K102" s="23">
        <v>0.15335675889134404</v>
      </c>
      <c r="L102" s="24">
        <v>162952.92339006663</v>
      </c>
      <c r="M102" s="25">
        <f t="shared" si="5"/>
        <v>21023.777229589614</v>
      </c>
      <c r="N102" s="24">
        <v>900.29239442025766</v>
      </c>
      <c r="O102" s="25">
        <f t="shared" si="6"/>
        <v>33.59948689779435</v>
      </c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</row>
    <row r="103" spans="1:53" s="19" customFormat="1" x14ac:dyDescent="0.2">
      <c r="A103" s="19" t="s">
        <v>19</v>
      </c>
      <c r="B103" s="20">
        <v>3377</v>
      </c>
      <c r="C103" s="19" t="s">
        <v>119</v>
      </c>
      <c r="D103" s="21">
        <v>218354.90764141025</v>
      </c>
      <c r="E103" s="21">
        <v>61974.914400008114</v>
      </c>
      <c r="F103" s="21">
        <v>40148.922800007349</v>
      </c>
      <c r="G103" s="21">
        <v>120031.0418944</v>
      </c>
      <c r="H103" s="21">
        <v>0</v>
      </c>
      <c r="I103" s="49">
        <f t="shared" si="7"/>
        <v>440509.78673582571</v>
      </c>
      <c r="J103" s="22">
        <v>809.76063738203254</v>
      </c>
      <c r="K103" s="23">
        <v>0.15870054899892758</v>
      </c>
      <c r="L103" s="24">
        <v>445748.94949583756</v>
      </c>
      <c r="M103" s="25">
        <f t="shared" ref="M103:M134" si="8">I103-L103</f>
        <v>-5239.1627600118518</v>
      </c>
      <c r="N103" s="24">
        <v>775.21556434058709</v>
      </c>
      <c r="O103" s="25">
        <f t="shared" ref="O103:O134" si="9">J103-N103</f>
        <v>34.545073041445448</v>
      </c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</row>
    <row r="104" spans="1:53" s="19" customFormat="1" x14ac:dyDescent="0.2">
      <c r="A104" s="19" t="s">
        <v>19</v>
      </c>
      <c r="B104" s="20">
        <v>2101</v>
      </c>
      <c r="C104" s="19" t="s">
        <v>120</v>
      </c>
      <c r="D104" s="21">
        <v>121718.07203645454</v>
      </c>
      <c r="E104" s="21">
        <v>28909.624800003818</v>
      </c>
      <c r="F104" s="21">
        <v>27596.914800005005</v>
      </c>
      <c r="G104" s="21">
        <v>76122.627672000002</v>
      </c>
      <c r="H104" s="21">
        <v>0</v>
      </c>
      <c r="I104" s="49">
        <f t="shared" si="7"/>
        <v>254347.23930846335</v>
      </c>
      <c r="J104" s="22">
        <v>737.23837480714019</v>
      </c>
      <c r="K104" s="23">
        <v>0.14690188417859432</v>
      </c>
      <c r="L104" s="24">
        <v>233077.80579001532</v>
      </c>
      <c r="M104" s="25">
        <f t="shared" si="8"/>
        <v>21269.43351844803</v>
      </c>
      <c r="N104" s="24">
        <v>719.37594379634356</v>
      </c>
      <c r="O104" s="25">
        <f t="shared" si="9"/>
        <v>17.862431010796627</v>
      </c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</row>
    <row r="105" spans="1:53" s="19" customFormat="1" x14ac:dyDescent="0.2">
      <c r="A105" s="19" t="s">
        <v>19</v>
      </c>
      <c r="B105" s="20">
        <v>2115</v>
      </c>
      <c r="C105" s="19" t="s">
        <v>121</v>
      </c>
      <c r="D105" s="21">
        <v>48002.641712742166</v>
      </c>
      <c r="E105" s="21">
        <v>10250.389800001318</v>
      </c>
      <c r="F105" s="21">
        <v>4200.6720000007635</v>
      </c>
      <c r="G105" s="21">
        <v>41481.315948800002</v>
      </c>
      <c r="H105" s="21">
        <v>0</v>
      </c>
      <c r="I105" s="49">
        <f t="shared" si="7"/>
        <v>103935.01946154426</v>
      </c>
      <c r="J105" s="22">
        <v>552.84584819970348</v>
      </c>
      <c r="K105" s="23">
        <v>0.11569929464511683</v>
      </c>
      <c r="L105" s="24">
        <v>103767.76630933434</v>
      </c>
      <c r="M105" s="25">
        <f t="shared" si="8"/>
        <v>167.25315220991615</v>
      </c>
      <c r="N105" s="24">
        <v>551.95620377305499</v>
      </c>
      <c r="O105" s="25">
        <f t="shared" si="9"/>
        <v>0.88964442664848775</v>
      </c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</row>
    <row r="106" spans="1:53" s="19" customFormat="1" x14ac:dyDescent="0.2">
      <c r="A106" s="19" t="s">
        <v>19</v>
      </c>
      <c r="B106" s="20">
        <v>2086</v>
      </c>
      <c r="C106" s="19" t="s">
        <v>122</v>
      </c>
      <c r="D106" s="21">
        <v>196410.50729170587</v>
      </c>
      <c r="E106" s="21">
        <v>33586.623000004474</v>
      </c>
      <c r="F106" s="21">
        <v>31837.593200005809</v>
      </c>
      <c r="G106" s="21">
        <v>84727.794278400004</v>
      </c>
      <c r="H106" s="21">
        <v>0</v>
      </c>
      <c r="I106" s="49">
        <f t="shared" si="7"/>
        <v>346562.51777011616</v>
      </c>
      <c r="J106" s="22">
        <v>902.50655669301079</v>
      </c>
      <c r="K106" s="23">
        <v>0.17221456972194379</v>
      </c>
      <c r="L106" s="24">
        <v>376554.08330320148</v>
      </c>
      <c r="M106" s="25">
        <f t="shared" si="8"/>
        <v>-29991.565533085319</v>
      </c>
      <c r="N106" s="24">
        <v>907.35923687518425</v>
      </c>
      <c r="O106" s="25">
        <f t="shared" si="9"/>
        <v>-4.852680182173458</v>
      </c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</row>
    <row r="107" spans="1:53" s="19" customFormat="1" x14ac:dyDescent="0.2">
      <c r="A107" s="19" t="s">
        <v>19</v>
      </c>
      <c r="B107" s="20">
        <v>2000</v>
      </c>
      <c r="C107" s="19" t="s">
        <v>123</v>
      </c>
      <c r="D107" s="21">
        <v>111074.49981025967</v>
      </c>
      <c r="E107" s="21">
        <v>28140.751800003727</v>
      </c>
      <c r="F107" s="21">
        <v>23513.761600004305</v>
      </c>
      <c r="G107" s="21">
        <v>67958.751660800001</v>
      </c>
      <c r="H107" s="21">
        <v>0</v>
      </c>
      <c r="I107" s="49">
        <f t="shared" si="7"/>
        <v>230687.76487106772</v>
      </c>
      <c r="J107" s="22">
        <v>748.98624958138873</v>
      </c>
      <c r="K107" s="23">
        <v>0.13887607105119448</v>
      </c>
      <c r="L107" s="24">
        <v>225563.76554335051</v>
      </c>
      <c r="M107" s="25">
        <f t="shared" si="8"/>
        <v>5123.9993277172034</v>
      </c>
      <c r="N107" s="24">
        <v>772.47864912106343</v>
      </c>
      <c r="O107" s="25">
        <f t="shared" si="9"/>
        <v>-23.492399539674693</v>
      </c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</row>
    <row r="108" spans="1:53" s="19" customFormat="1" x14ac:dyDescent="0.2">
      <c r="A108" s="19" t="s">
        <v>19</v>
      </c>
      <c r="B108" s="20">
        <v>2031</v>
      </c>
      <c r="C108" s="19" t="s">
        <v>124</v>
      </c>
      <c r="D108" s="21">
        <v>112834.37414117284</v>
      </c>
      <c r="E108" s="21">
        <v>37798.546800004988</v>
      </c>
      <c r="F108" s="21">
        <v>22546.106800004116</v>
      </c>
      <c r="G108" s="21">
        <v>45232.286008000003</v>
      </c>
      <c r="H108" s="21">
        <v>0</v>
      </c>
      <c r="I108" s="49">
        <f t="shared" si="7"/>
        <v>218411.31374918192</v>
      </c>
      <c r="J108" s="22">
        <v>1065.4210426789361</v>
      </c>
      <c r="K108" s="23">
        <v>0.18352929058440665</v>
      </c>
      <c r="L108" s="24">
        <v>208259.435921358</v>
      </c>
      <c r="M108" s="25">
        <f t="shared" si="8"/>
        <v>10151.877827823919</v>
      </c>
      <c r="N108" s="24">
        <v>1015.8996874212586</v>
      </c>
      <c r="O108" s="25">
        <f t="shared" si="9"/>
        <v>49.521355257677556</v>
      </c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</row>
    <row r="109" spans="1:53" s="19" customFormat="1" x14ac:dyDescent="0.2">
      <c r="A109" s="19" t="s">
        <v>19</v>
      </c>
      <c r="B109" s="20">
        <v>3365</v>
      </c>
      <c r="C109" s="19" t="s">
        <v>125</v>
      </c>
      <c r="D109" s="21">
        <v>147252.48195668319</v>
      </c>
      <c r="E109" s="21">
        <v>31936.359000004188</v>
      </c>
      <c r="F109" s="21">
        <v>14684.849200002674</v>
      </c>
      <c r="G109" s="21">
        <v>81197.469516800003</v>
      </c>
      <c r="H109" s="21">
        <v>0</v>
      </c>
      <c r="I109" s="49">
        <f t="shared" si="7"/>
        <v>275071.15967349004</v>
      </c>
      <c r="J109" s="22">
        <v>747.47597737361423</v>
      </c>
      <c r="K109" s="23">
        <v>0.15553504270625709</v>
      </c>
      <c r="L109" s="24">
        <v>257604.00195773179</v>
      </c>
      <c r="M109" s="25">
        <f t="shared" si="8"/>
        <v>17467.157715758251</v>
      </c>
      <c r="N109" s="24">
        <v>717.55989403267904</v>
      </c>
      <c r="O109" s="25">
        <f t="shared" si="9"/>
        <v>29.916083340935188</v>
      </c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</row>
    <row r="110" spans="1:53" s="19" customFormat="1" x14ac:dyDescent="0.2">
      <c r="A110" s="19" t="s">
        <v>19</v>
      </c>
      <c r="B110" s="20">
        <v>5202</v>
      </c>
      <c r="C110" s="19" t="s">
        <v>126</v>
      </c>
      <c r="D110" s="21">
        <v>60454.236102144896</v>
      </c>
      <c r="E110" s="21">
        <v>15760.02120000208</v>
      </c>
      <c r="F110" s="21">
        <v>4688.2500000008613</v>
      </c>
      <c r="G110" s="21">
        <v>45894.221900800003</v>
      </c>
      <c r="H110" s="21">
        <v>0</v>
      </c>
      <c r="I110" s="49">
        <f t="shared" si="7"/>
        <v>126796.72920294784</v>
      </c>
      <c r="J110" s="22">
        <v>609.59965962955698</v>
      </c>
      <c r="K110" s="23">
        <v>0.12896585795773285</v>
      </c>
      <c r="L110" s="24">
        <v>129830.16543093679</v>
      </c>
      <c r="M110" s="25">
        <f t="shared" si="8"/>
        <v>-3033.4362279889465</v>
      </c>
      <c r="N110" s="24">
        <v>636.42237956341557</v>
      </c>
      <c r="O110" s="25">
        <f t="shared" si="9"/>
        <v>-26.822719933858593</v>
      </c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</row>
    <row r="111" spans="1:53" s="19" customFormat="1" x14ac:dyDescent="0.2">
      <c r="A111" s="19" t="s">
        <v>19</v>
      </c>
      <c r="B111" s="20">
        <v>2003</v>
      </c>
      <c r="C111" s="19" t="s">
        <v>127</v>
      </c>
      <c r="D111" s="21">
        <v>79897.934063412133</v>
      </c>
      <c r="E111" s="21">
        <v>32408.934600004235</v>
      </c>
      <c r="F111" s="21">
        <v>24548.927200004495</v>
      </c>
      <c r="G111" s="21">
        <v>43908.414222400002</v>
      </c>
      <c r="H111" s="21">
        <v>0</v>
      </c>
      <c r="I111" s="49">
        <f t="shared" si="7"/>
        <v>180764.21008582084</v>
      </c>
      <c r="J111" s="22">
        <v>908.36286475286852</v>
      </c>
      <c r="K111" s="23">
        <v>0.15011270285759729</v>
      </c>
      <c r="L111" s="24">
        <v>180687.69801636669</v>
      </c>
      <c r="M111" s="25">
        <f t="shared" si="8"/>
        <v>76.512069454154698</v>
      </c>
      <c r="N111" s="24">
        <v>881.40340495788632</v>
      </c>
      <c r="O111" s="25">
        <f t="shared" si="9"/>
        <v>26.959459794982195</v>
      </c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</row>
    <row r="112" spans="1:53" s="19" customFormat="1" x14ac:dyDescent="0.2">
      <c r="A112" s="19" t="s">
        <v>19</v>
      </c>
      <c r="B112" s="20">
        <v>2140</v>
      </c>
      <c r="C112" s="19" t="s">
        <v>128</v>
      </c>
      <c r="D112" s="21">
        <v>118176.43353314068</v>
      </c>
      <c r="E112" s="21">
        <v>18306.678600002371</v>
      </c>
      <c r="F112" s="21">
        <v>8893.9228000016119</v>
      </c>
      <c r="G112" s="21">
        <v>92229.734396800006</v>
      </c>
      <c r="H112" s="21">
        <v>29737.521451670138</v>
      </c>
      <c r="I112" s="49">
        <f t="shared" si="7"/>
        <v>267344.29078161484</v>
      </c>
      <c r="J112" s="22">
        <v>639.57964301821733</v>
      </c>
      <c r="K112" s="23">
        <v>0.1431081225599182</v>
      </c>
      <c r="L112" s="24">
        <v>226541.30800122779</v>
      </c>
      <c r="M112" s="25">
        <f t="shared" si="8"/>
        <v>40802.982780387043</v>
      </c>
      <c r="N112" s="24">
        <v>549.85754369230051</v>
      </c>
      <c r="O112" s="25">
        <f t="shared" si="9"/>
        <v>89.722099325916815</v>
      </c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</row>
    <row r="113" spans="1:53" s="19" customFormat="1" x14ac:dyDescent="0.2">
      <c r="A113" s="19" t="s">
        <v>19</v>
      </c>
      <c r="B113" s="20">
        <v>2174</v>
      </c>
      <c r="C113" s="19" t="s">
        <v>129</v>
      </c>
      <c r="D113" s="21">
        <v>105961.3003916585</v>
      </c>
      <c r="E113" s="21">
        <v>12973.325400001724</v>
      </c>
      <c r="F113" s="21">
        <v>5901.9514427195227</v>
      </c>
      <c r="G113" s="21">
        <v>91347.153206400006</v>
      </c>
      <c r="H113" s="21">
        <v>50954.612660238665</v>
      </c>
      <c r="I113" s="49">
        <f t="shared" si="7"/>
        <v>267138.34310101846</v>
      </c>
      <c r="J113" s="22">
        <v>645.26169831163884</v>
      </c>
      <c r="K113" s="23">
        <v>0.14364083605196484</v>
      </c>
      <c r="L113" s="24">
        <v>215360.08521367214</v>
      </c>
      <c r="M113" s="25">
        <f t="shared" si="8"/>
        <v>51778.257887346321</v>
      </c>
      <c r="N113" s="24">
        <v>518.93996437029432</v>
      </c>
      <c r="O113" s="25">
        <f t="shared" si="9"/>
        <v>126.32173394134452</v>
      </c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</row>
    <row r="114" spans="1:53" s="19" customFormat="1" x14ac:dyDescent="0.2">
      <c r="A114" s="19" t="s">
        <v>19</v>
      </c>
      <c r="B114" s="20">
        <v>2055</v>
      </c>
      <c r="C114" s="19" t="s">
        <v>130</v>
      </c>
      <c r="D114" s="21">
        <v>125515.09865836175</v>
      </c>
      <c r="E114" s="21">
        <v>22751.139600002971</v>
      </c>
      <c r="F114" s="21">
        <v>16255.100400002948</v>
      </c>
      <c r="G114" s="21">
        <v>68841.332851200001</v>
      </c>
      <c r="H114" s="21">
        <v>0</v>
      </c>
      <c r="I114" s="49">
        <f t="shared" si="7"/>
        <v>233362.67150956765</v>
      </c>
      <c r="J114" s="22">
        <v>747.95728047938348</v>
      </c>
      <c r="K114" s="23">
        <v>0.15393822940582003</v>
      </c>
      <c r="L114" s="24">
        <v>220558.22276378216</v>
      </c>
      <c r="M114" s="25">
        <f t="shared" si="8"/>
        <v>12804.448745785485</v>
      </c>
      <c r="N114" s="24">
        <v>725.52046961770452</v>
      </c>
      <c r="O114" s="25">
        <f t="shared" si="9"/>
        <v>22.436810861678964</v>
      </c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</row>
    <row r="115" spans="1:53" s="19" customFormat="1" x14ac:dyDescent="0.2">
      <c r="A115" s="19" t="s">
        <v>19</v>
      </c>
      <c r="B115" s="20">
        <v>2178</v>
      </c>
      <c r="C115" s="19" t="s">
        <v>131</v>
      </c>
      <c r="D115" s="21">
        <v>153574.10623316854</v>
      </c>
      <c r="E115" s="21">
        <v>17954.122200002304</v>
      </c>
      <c r="F115" s="21">
        <v>9276.4840000017084</v>
      </c>
      <c r="G115" s="21">
        <v>89361.345528000005</v>
      </c>
      <c r="H115" s="21">
        <v>8334.696314123612</v>
      </c>
      <c r="I115" s="49">
        <f t="shared" si="7"/>
        <v>278500.75427529617</v>
      </c>
      <c r="J115" s="22">
        <v>687.65618339579305</v>
      </c>
      <c r="K115" s="23">
        <v>0.1555723254482097</v>
      </c>
      <c r="L115" s="24">
        <v>261903.39870876583</v>
      </c>
      <c r="M115" s="25">
        <f t="shared" si="8"/>
        <v>16597.355566530343</v>
      </c>
      <c r="N115" s="24">
        <v>651.50099181285032</v>
      </c>
      <c r="O115" s="25">
        <f t="shared" si="9"/>
        <v>36.155191582942734</v>
      </c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</row>
    <row r="116" spans="1:53" s="19" customFormat="1" x14ac:dyDescent="0.2">
      <c r="A116" s="19" t="s">
        <v>19</v>
      </c>
      <c r="B116" s="20">
        <v>3366</v>
      </c>
      <c r="C116" s="19" t="s">
        <v>132</v>
      </c>
      <c r="D116" s="21">
        <v>72567.313610735931</v>
      </c>
      <c r="E116" s="21">
        <v>13509.661200001774</v>
      </c>
      <c r="F116" s="21">
        <v>3383.0412000006186</v>
      </c>
      <c r="G116" s="21">
        <v>39716.153568000002</v>
      </c>
      <c r="H116" s="21">
        <v>0</v>
      </c>
      <c r="I116" s="49">
        <f t="shared" si="7"/>
        <v>129176.16957873834</v>
      </c>
      <c r="J116" s="22">
        <v>717.6453865485463</v>
      </c>
      <c r="K116" s="23">
        <v>0.14346836280467198</v>
      </c>
      <c r="L116" s="24">
        <v>138601.73978946239</v>
      </c>
      <c r="M116" s="25">
        <f t="shared" si="8"/>
        <v>-9425.5702107240504</v>
      </c>
      <c r="N116" s="24">
        <v>710.7781527664738</v>
      </c>
      <c r="O116" s="25">
        <f t="shared" si="9"/>
        <v>6.8672337820725033</v>
      </c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</row>
    <row r="117" spans="1:53" s="19" customFormat="1" x14ac:dyDescent="0.2">
      <c r="A117" s="19" t="s">
        <v>19</v>
      </c>
      <c r="B117" s="20">
        <v>2077</v>
      </c>
      <c r="C117" s="19" t="s">
        <v>133</v>
      </c>
      <c r="D117" s="21">
        <v>57259.634759491826</v>
      </c>
      <c r="E117" s="21">
        <v>27315.619800003566</v>
      </c>
      <c r="F117" s="21">
        <v>23268.722400004226</v>
      </c>
      <c r="G117" s="21">
        <v>40819.380056000002</v>
      </c>
      <c r="H117" s="21">
        <v>0</v>
      </c>
      <c r="I117" s="49">
        <f t="shared" si="7"/>
        <v>148663.35701549961</v>
      </c>
      <c r="J117" s="22">
        <v>803.58571359729524</v>
      </c>
      <c r="K117" s="23">
        <v>0.14392035574313489</v>
      </c>
      <c r="L117" s="24">
        <v>143276.14159181702</v>
      </c>
      <c r="M117" s="25">
        <f t="shared" si="8"/>
        <v>5387.2154236825882</v>
      </c>
      <c r="N117" s="24">
        <v>758.07482323712713</v>
      </c>
      <c r="O117" s="25">
        <f t="shared" si="9"/>
        <v>45.510890360168105</v>
      </c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</row>
    <row r="118" spans="1:53" s="19" customFormat="1" x14ac:dyDescent="0.2">
      <c r="A118" s="19" t="s">
        <v>19</v>
      </c>
      <c r="B118" s="20">
        <v>2146</v>
      </c>
      <c r="C118" s="19" t="s">
        <v>134</v>
      </c>
      <c r="D118" s="21">
        <v>215506.83257002733</v>
      </c>
      <c r="E118" s="21">
        <v>27908.214600003557</v>
      </c>
      <c r="F118" s="21">
        <v>3858.1172000007064</v>
      </c>
      <c r="G118" s="21">
        <v>131283.95207200001</v>
      </c>
      <c r="H118" s="21">
        <v>59522.10779424975</v>
      </c>
      <c r="I118" s="49">
        <f t="shared" si="7"/>
        <v>438079.22423628136</v>
      </c>
      <c r="J118" s="22">
        <v>736.26760375845606</v>
      </c>
      <c r="K118" s="23">
        <v>0.15998138824654709</v>
      </c>
      <c r="L118" s="24">
        <v>376877.13963351707</v>
      </c>
      <c r="M118" s="25">
        <f t="shared" si="8"/>
        <v>61202.084602764284</v>
      </c>
      <c r="N118" s="24">
        <v>615.81231966260964</v>
      </c>
      <c r="O118" s="25">
        <f t="shared" si="9"/>
        <v>120.45528409584642</v>
      </c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</row>
    <row r="119" spans="1:53" s="19" customFormat="1" x14ac:dyDescent="0.2">
      <c r="A119" s="19" t="s">
        <v>19</v>
      </c>
      <c r="B119" s="20">
        <v>2023</v>
      </c>
      <c r="C119" s="19" t="s">
        <v>135</v>
      </c>
      <c r="D119" s="21">
        <v>174380.69501106901</v>
      </c>
      <c r="E119" s="21">
        <v>53918.625600007021</v>
      </c>
      <c r="F119" s="21">
        <v>36545.846400006674</v>
      </c>
      <c r="G119" s="21">
        <v>73695.529398400002</v>
      </c>
      <c r="H119" s="21">
        <v>0</v>
      </c>
      <c r="I119" s="49">
        <f t="shared" si="7"/>
        <v>338540.69640948268</v>
      </c>
      <c r="J119" s="22">
        <v>1013.5948994295888</v>
      </c>
      <c r="K119" s="23">
        <v>0.1774108307339094</v>
      </c>
      <c r="L119" s="24">
        <v>340154.07785490132</v>
      </c>
      <c r="M119" s="25">
        <f t="shared" si="8"/>
        <v>-1613.3814454186358</v>
      </c>
      <c r="N119" s="24">
        <v>1012.3633269491111</v>
      </c>
      <c r="O119" s="25">
        <f t="shared" si="9"/>
        <v>1.2315724804777801</v>
      </c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</row>
    <row r="120" spans="1:53" s="19" customFormat="1" x14ac:dyDescent="0.2">
      <c r="A120" s="19" t="s">
        <v>19</v>
      </c>
      <c r="B120" s="20">
        <v>2025</v>
      </c>
      <c r="C120" s="19" t="s">
        <v>136</v>
      </c>
      <c r="D120" s="21">
        <v>187399.85417999394</v>
      </c>
      <c r="E120" s="21">
        <v>41706.67200000555</v>
      </c>
      <c r="F120" s="21">
        <v>41499.138800007546</v>
      </c>
      <c r="G120" s="21">
        <v>88037.473742400005</v>
      </c>
      <c r="H120" s="21">
        <v>0</v>
      </c>
      <c r="I120" s="49">
        <f t="shared" si="7"/>
        <v>358643.13872240705</v>
      </c>
      <c r="J120" s="22">
        <v>898.85498426668437</v>
      </c>
      <c r="K120" s="23">
        <v>0.17038655450419979</v>
      </c>
      <c r="L120" s="24">
        <v>326284.39363224106</v>
      </c>
      <c r="M120" s="25">
        <f t="shared" si="8"/>
        <v>32358.74509016599</v>
      </c>
      <c r="N120" s="24">
        <v>849.6989417506278</v>
      </c>
      <c r="O120" s="25">
        <f t="shared" si="9"/>
        <v>49.156042516056573</v>
      </c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</row>
    <row r="121" spans="1:53" s="19" customFormat="1" x14ac:dyDescent="0.2">
      <c r="A121" s="19" t="s">
        <v>19</v>
      </c>
      <c r="B121" s="20">
        <v>3369</v>
      </c>
      <c r="C121" s="19" t="s">
        <v>137</v>
      </c>
      <c r="D121" s="21">
        <v>104289.25790128861</v>
      </c>
      <c r="E121" s="21">
        <v>12148.193400001579</v>
      </c>
      <c r="F121" s="21">
        <v>12164.44600000223</v>
      </c>
      <c r="G121" s="21">
        <v>46556.157793600003</v>
      </c>
      <c r="H121" s="21">
        <v>0</v>
      </c>
      <c r="I121" s="49">
        <f t="shared" si="7"/>
        <v>175158.05509489242</v>
      </c>
      <c r="J121" s="22">
        <v>830.13296253503518</v>
      </c>
      <c r="K121" s="23">
        <v>0.15897869521817987</v>
      </c>
      <c r="L121" s="24">
        <v>160972.00654449331</v>
      </c>
      <c r="M121" s="25">
        <f t="shared" si="8"/>
        <v>14186.048550399108</v>
      </c>
      <c r="N121" s="24">
        <v>777.6425436932044</v>
      </c>
      <c r="O121" s="25">
        <f t="shared" si="9"/>
        <v>52.490418841830774</v>
      </c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</row>
    <row r="122" spans="1:53" s="19" customFormat="1" x14ac:dyDescent="0.2">
      <c r="A122" s="19" t="s">
        <v>19</v>
      </c>
      <c r="B122" s="20">
        <v>3333</v>
      </c>
      <c r="C122" s="19" t="s">
        <v>138</v>
      </c>
      <c r="D122" s="21">
        <v>80762.775468205509</v>
      </c>
      <c r="E122" s="21">
        <v>10426.668000001368</v>
      </c>
      <c r="F122" s="21">
        <v>10944.250800001992</v>
      </c>
      <c r="G122" s="21">
        <v>45232.286008000003</v>
      </c>
      <c r="H122" s="21">
        <v>0</v>
      </c>
      <c r="I122" s="49">
        <f t="shared" si="7"/>
        <v>147365.98027620887</v>
      </c>
      <c r="J122" s="22">
        <v>718.85844037175059</v>
      </c>
      <c r="K122" s="23">
        <v>0.14674658490222511</v>
      </c>
      <c r="L122" s="24">
        <v>148236.72866404668</v>
      </c>
      <c r="M122" s="25">
        <f t="shared" si="8"/>
        <v>-870.74838783781161</v>
      </c>
      <c r="N122" s="24">
        <v>726.6506307061112</v>
      </c>
      <c r="O122" s="25">
        <f t="shared" si="9"/>
        <v>-7.7921903343606118</v>
      </c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</row>
    <row r="123" spans="1:53" s="19" customFormat="1" x14ac:dyDescent="0.2">
      <c r="A123" s="19" t="s">
        <v>19</v>
      </c>
      <c r="B123" s="20">
        <v>3373</v>
      </c>
      <c r="C123" s="19" t="s">
        <v>139</v>
      </c>
      <c r="D123" s="21">
        <v>23817.513022640735</v>
      </c>
      <c r="E123" s="21">
        <v>10074.111600001308</v>
      </c>
      <c r="F123" s="21">
        <v>9363.9980000017167</v>
      </c>
      <c r="G123" s="21">
        <v>27360.016902399999</v>
      </c>
      <c r="H123" s="21">
        <v>0</v>
      </c>
      <c r="I123" s="49">
        <f t="shared" si="7"/>
        <v>70615.639525043749</v>
      </c>
      <c r="J123" s="22">
        <v>569.48096391164313</v>
      </c>
      <c r="K123" s="23">
        <v>0.10467188635172502</v>
      </c>
      <c r="L123" s="24">
        <v>71156.67430535458</v>
      </c>
      <c r="M123" s="25">
        <f t="shared" si="8"/>
        <v>-541.03478031083068</v>
      </c>
      <c r="N123" s="24">
        <v>573.84414762382721</v>
      </c>
      <c r="O123" s="25">
        <f t="shared" si="9"/>
        <v>-4.3631837121840817</v>
      </c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</row>
    <row r="124" spans="1:53" s="19" customFormat="1" x14ac:dyDescent="0.2">
      <c r="A124" s="19" t="s">
        <v>19</v>
      </c>
      <c r="B124" s="20">
        <v>3334</v>
      </c>
      <c r="C124" s="19" t="s">
        <v>140</v>
      </c>
      <c r="D124" s="21">
        <v>104887.95291390095</v>
      </c>
      <c r="E124" s="21">
        <v>22518.602400002892</v>
      </c>
      <c r="F124" s="21">
        <v>20552.559728159104</v>
      </c>
      <c r="G124" s="21">
        <v>45673.576603200003</v>
      </c>
      <c r="H124" s="21">
        <v>0</v>
      </c>
      <c r="I124" s="49">
        <f t="shared" si="7"/>
        <v>193632.69164526294</v>
      </c>
      <c r="J124" s="22">
        <v>935.42363113653596</v>
      </c>
      <c r="K124" s="23">
        <v>0.17003197338068457</v>
      </c>
      <c r="L124" s="24">
        <v>183589.76154067315</v>
      </c>
      <c r="M124" s="25">
        <f t="shared" si="8"/>
        <v>10042.930104589788</v>
      </c>
      <c r="N124" s="24">
        <v>886.90706058296212</v>
      </c>
      <c r="O124" s="25">
        <f t="shared" si="9"/>
        <v>48.516570553573843</v>
      </c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</row>
    <row r="125" spans="1:53" s="19" customFormat="1" x14ac:dyDescent="0.2">
      <c r="A125" s="19" t="s">
        <v>19</v>
      </c>
      <c r="B125" s="20">
        <v>3335</v>
      </c>
      <c r="C125" s="19" t="s">
        <v>141</v>
      </c>
      <c r="D125" s="21">
        <v>146863.3693799953</v>
      </c>
      <c r="E125" s="21">
        <v>42899.362800005561</v>
      </c>
      <c r="F125" s="21">
        <v>34738.057200006311</v>
      </c>
      <c r="G125" s="21">
        <v>73033.593505600002</v>
      </c>
      <c r="H125" s="21">
        <v>0</v>
      </c>
      <c r="I125" s="49">
        <f t="shared" si="7"/>
        <v>297534.38288560719</v>
      </c>
      <c r="J125" s="22">
        <v>898.89541657283144</v>
      </c>
      <c r="K125" s="23">
        <v>0.17038426058915798</v>
      </c>
      <c r="L125" s="24">
        <v>276062.30299629382</v>
      </c>
      <c r="M125" s="25">
        <f t="shared" si="8"/>
        <v>21472.079889313376</v>
      </c>
      <c r="N125" s="24">
        <v>841.65336279357871</v>
      </c>
      <c r="O125" s="25">
        <f t="shared" si="9"/>
        <v>57.242053779252728</v>
      </c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</row>
    <row r="126" spans="1:53" s="19" customFormat="1" x14ac:dyDescent="0.2">
      <c r="A126" s="19" t="s">
        <v>19</v>
      </c>
      <c r="B126" s="20">
        <v>3354</v>
      </c>
      <c r="C126" s="19" t="s">
        <v>142</v>
      </c>
      <c r="D126" s="21">
        <v>76314.395849997614</v>
      </c>
      <c r="E126" s="21">
        <v>12917.066400001706</v>
      </c>
      <c r="F126" s="21">
        <v>14817.054815536694</v>
      </c>
      <c r="G126" s="21">
        <v>46335.512495999996</v>
      </c>
      <c r="H126" s="21">
        <v>0</v>
      </c>
      <c r="I126" s="49">
        <f t="shared" si="7"/>
        <v>150384.02956153601</v>
      </c>
      <c r="J126" s="22">
        <v>716.11442648350476</v>
      </c>
      <c r="K126" s="23">
        <v>0.14029809356422746</v>
      </c>
      <c r="L126" s="24">
        <v>149281.74979357619</v>
      </c>
      <c r="M126" s="25">
        <f t="shared" si="8"/>
        <v>1102.2797679598152</v>
      </c>
      <c r="N126" s="24">
        <v>714.26674542380954</v>
      </c>
      <c r="O126" s="25">
        <f t="shared" si="9"/>
        <v>1.8476810596952191</v>
      </c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</row>
    <row r="127" spans="1:53" s="19" customFormat="1" x14ac:dyDescent="0.2">
      <c r="A127" s="19" t="s">
        <v>19</v>
      </c>
      <c r="B127" s="20">
        <v>3351</v>
      </c>
      <c r="C127" s="19" t="s">
        <v>143</v>
      </c>
      <c r="D127" s="21">
        <v>89040.086831457782</v>
      </c>
      <c r="E127" s="21">
        <v>5629.6506000007284</v>
      </c>
      <c r="F127" s="21">
        <v>8166.3064000014856</v>
      </c>
      <c r="G127" s="21">
        <v>46335.512495999996</v>
      </c>
      <c r="H127" s="21">
        <v>0</v>
      </c>
      <c r="I127" s="49">
        <f t="shared" si="7"/>
        <v>149171.55632745998</v>
      </c>
      <c r="J127" s="22">
        <v>710.34074441647613</v>
      </c>
      <c r="K127" s="23">
        <v>0.15020007083945933</v>
      </c>
      <c r="L127" s="24">
        <v>134409.19676542751</v>
      </c>
      <c r="M127" s="25">
        <f t="shared" si="8"/>
        <v>14762.359562032478</v>
      </c>
      <c r="N127" s="24">
        <v>662.11426978043107</v>
      </c>
      <c r="O127" s="25">
        <f t="shared" si="9"/>
        <v>48.226474636045054</v>
      </c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</row>
    <row r="128" spans="1:53" s="19" customFormat="1" x14ac:dyDescent="0.2">
      <c r="A128" s="19" t="s">
        <v>19</v>
      </c>
      <c r="B128" s="20">
        <v>2032</v>
      </c>
      <c r="C128" s="19" t="s">
        <v>144</v>
      </c>
      <c r="D128" s="21">
        <v>141406.11661990071</v>
      </c>
      <c r="E128" s="21">
        <v>37742.287800004931</v>
      </c>
      <c r="F128" s="21">
        <v>26516.742000004851</v>
      </c>
      <c r="G128" s="21">
        <v>56705.841483200005</v>
      </c>
      <c r="H128" s="21">
        <v>0</v>
      </c>
      <c r="I128" s="49">
        <f t="shared" si="7"/>
        <v>262370.98790311051</v>
      </c>
      <c r="J128" s="22">
        <v>1020.898785615216</v>
      </c>
      <c r="K128" s="23">
        <v>0.18495287575689548</v>
      </c>
      <c r="L128" s="24">
        <v>243980.02543078535</v>
      </c>
      <c r="M128" s="25">
        <f t="shared" si="8"/>
        <v>18390.962472325162</v>
      </c>
      <c r="N128" s="24">
        <v>960.55128122356439</v>
      </c>
      <c r="O128" s="25">
        <f t="shared" si="9"/>
        <v>60.347504391651569</v>
      </c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</row>
    <row r="129" spans="1:53" s="19" customFormat="1" x14ac:dyDescent="0.2">
      <c r="A129" s="19" t="s">
        <v>19</v>
      </c>
      <c r="B129" s="20">
        <v>3352</v>
      </c>
      <c r="C129" s="19" t="s">
        <v>145</v>
      </c>
      <c r="D129" s="21">
        <v>51439.490540306062</v>
      </c>
      <c r="E129" s="21">
        <v>10722.965400001427</v>
      </c>
      <c r="F129" s="21">
        <v>14249.779600002577</v>
      </c>
      <c r="G129" s="21">
        <v>44349.704817600003</v>
      </c>
      <c r="H129" s="21">
        <v>0</v>
      </c>
      <c r="I129" s="49">
        <f t="shared" si="7"/>
        <v>120761.94035791006</v>
      </c>
      <c r="J129" s="22">
        <v>600.80567342243808</v>
      </c>
      <c r="K129" s="23">
        <v>0.12436115921175167</v>
      </c>
      <c r="L129" s="24">
        <v>117489.98148573452</v>
      </c>
      <c r="M129" s="25">
        <f t="shared" si="8"/>
        <v>3271.9588721755426</v>
      </c>
      <c r="N129" s="24">
        <v>587.44990742867265</v>
      </c>
      <c r="O129" s="25">
        <f t="shared" si="9"/>
        <v>13.355765993765431</v>
      </c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</row>
    <row r="130" spans="1:53" s="19" customFormat="1" x14ac:dyDescent="0.2">
      <c r="A130" s="19" t="s">
        <v>19</v>
      </c>
      <c r="B130" s="20">
        <v>5208</v>
      </c>
      <c r="C130" s="19" t="s">
        <v>146</v>
      </c>
      <c r="D130" s="21">
        <v>125904.21645079544</v>
      </c>
      <c r="E130" s="21">
        <v>31880.100000004164</v>
      </c>
      <c r="F130" s="21">
        <v>35910.744800006592</v>
      </c>
      <c r="G130" s="21">
        <v>89581.990825599991</v>
      </c>
      <c r="H130" s="21">
        <v>0</v>
      </c>
      <c r="I130" s="49">
        <f t="shared" si="7"/>
        <v>283277.05207640619</v>
      </c>
      <c r="J130" s="22">
        <v>697.72672925223196</v>
      </c>
      <c r="K130" s="23">
        <v>0.14583542171929206</v>
      </c>
      <c r="L130" s="24">
        <v>281145.04315111518</v>
      </c>
      <c r="M130" s="25">
        <f t="shared" si="8"/>
        <v>2132.0089252910111</v>
      </c>
      <c r="N130" s="24">
        <v>672.59579701223731</v>
      </c>
      <c r="O130" s="25">
        <f t="shared" si="9"/>
        <v>25.13093223999465</v>
      </c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</row>
    <row r="131" spans="1:53" s="19" customFormat="1" x14ac:dyDescent="0.2">
      <c r="A131" s="19" t="s">
        <v>19</v>
      </c>
      <c r="B131" s="20">
        <v>3367</v>
      </c>
      <c r="C131" s="19" t="s">
        <v>147</v>
      </c>
      <c r="D131" s="21">
        <v>46929.714449653657</v>
      </c>
      <c r="E131" s="21">
        <v>4620.7392000006121</v>
      </c>
      <c r="F131" s="21">
        <v>3223.0156000005918</v>
      </c>
      <c r="G131" s="21">
        <v>41481.315948800002</v>
      </c>
      <c r="H131" s="21">
        <v>0</v>
      </c>
      <c r="I131" s="49">
        <f t="shared" si="7"/>
        <v>96254.785198454862</v>
      </c>
      <c r="J131" s="22">
        <v>511.99353828965354</v>
      </c>
      <c r="K131" s="23">
        <v>0.11238992374813501</v>
      </c>
      <c r="L131" s="24">
        <v>104468.05321488</v>
      </c>
      <c r="M131" s="25">
        <f t="shared" si="8"/>
        <v>-8213.268016425136</v>
      </c>
      <c r="N131" s="24">
        <v>524.96509153206034</v>
      </c>
      <c r="O131" s="25">
        <f t="shared" si="9"/>
        <v>-12.971553242406799</v>
      </c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</row>
    <row r="132" spans="1:53" s="19" customFormat="1" x14ac:dyDescent="0.2">
      <c r="A132" s="19" t="s">
        <v>19</v>
      </c>
      <c r="B132" s="20">
        <v>3338</v>
      </c>
      <c r="C132" s="19" t="s">
        <v>148</v>
      </c>
      <c r="D132" s="21">
        <v>139302.72671604491</v>
      </c>
      <c r="E132" s="21">
        <v>36204.541800004692</v>
      </c>
      <c r="F132" s="21">
        <v>29634.740800005358</v>
      </c>
      <c r="G132" s="21">
        <v>68400.042256000001</v>
      </c>
      <c r="H132" s="21">
        <v>0</v>
      </c>
      <c r="I132" s="49">
        <f t="shared" si="7"/>
        <v>273542.05157205497</v>
      </c>
      <c r="J132" s="22">
        <v>882.39371474856443</v>
      </c>
      <c r="K132" s="23">
        <v>0.16473814245832025</v>
      </c>
      <c r="L132" s="24">
        <v>275199.90854814509</v>
      </c>
      <c r="M132" s="25">
        <f t="shared" si="8"/>
        <v>-1657.8569760901155</v>
      </c>
      <c r="N132" s="24">
        <v>896.41664022197097</v>
      </c>
      <c r="O132" s="25">
        <f t="shared" si="9"/>
        <v>-14.022925473406531</v>
      </c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</row>
    <row r="133" spans="1:53" s="19" customFormat="1" x14ac:dyDescent="0.2">
      <c r="A133" s="19" t="s">
        <v>19</v>
      </c>
      <c r="B133" s="20">
        <v>3370</v>
      </c>
      <c r="C133" s="19" t="s">
        <v>149</v>
      </c>
      <c r="D133" s="21">
        <v>95507.404724406399</v>
      </c>
      <c r="E133" s="21">
        <v>22518.602400002877</v>
      </c>
      <c r="F133" s="21">
        <v>24803.968000004526</v>
      </c>
      <c r="G133" s="21">
        <v>66193.58928</v>
      </c>
      <c r="H133" s="21">
        <v>0</v>
      </c>
      <c r="I133" s="49">
        <f t="shared" si="7"/>
        <v>209023.5644044138</v>
      </c>
      <c r="J133" s="22">
        <v>696.74521468137937</v>
      </c>
      <c r="K133" s="23">
        <v>0.14425080843580693</v>
      </c>
      <c r="L133" s="24">
        <v>182893.08144455988</v>
      </c>
      <c r="M133" s="25">
        <f t="shared" si="8"/>
        <v>26130.482959853922</v>
      </c>
      <c r="N133" s="24">
        <v>646.26530545780872</v>
      </c>
      <c r="O133" s="25">
        <f t="shared" si="9"/>
        <v>50.479909223570644</v>
      </c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</row>
    <row r="134" spans="1:53" s="19" customFormat="1" x14ac:dyDescent="0.2">
      <c r="A134" s="19" t="s">
        <v>19</v>
      </c>
      <c r="B134" s="20">
        <v>3021</v>
      </c>
      <c r="C134" s="19" t="s">
        <v>150</v>
      </c>
      <c r="D134" s="21">
        <v>79494.072572441903</v>
      </c>
      <c r="E134" s="21">
        <v>19259.331000002501</v>
      </c>
      <c r="F134" s="21">
        <v>16357.616800002999</v>
      </c>
      <c r="G134" s="21">
        <v>46556.157793600003</v>
      </c>
      <c r="H134" s="21">
        <v>0</v>
      </c>
      <c r="I134" s="49">
        <f t="shared" si="7"/>
        <v>161667.17816604741</v>
      </c>
      <c r="J134" s="22">
        <v>766.19515718505886</v>
      </c>
      <c r="K134" s="23">
        <v>0.14691707732971876</v>
      </c>
      <c r="L134" s="24">
        <v>155545.37477272414</v>
      </c>
      <c r="M134" s="25">
        <f t="shared" si="8"/>
        <v>6121.8033933232655</v>
      </c>
      <c r="N134" s="24">
        <v>762.47732731727524</v>
      </c>
      <c r="O134" s="25">
        <f t="shared" si="9"/>
        <v>3.717829867783621</v>
      </c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</row>
    <row r="135" spans="1:53" s="19" customFormat="1" x14ac:dyDescent="0.2">
      <c r="A135" s="19" t="s">
        <v>19</v>
      </c>
      <c r="B135" s="20">
        <v>3347</v>
      </c>
      <c r="C135" s="19" t="s">
        <v>151</v>
      </c>
      <c r="D135" s="21">
        <v>103794.50181456619</v>
      </c>
      <c r="E135" s="21">
        <v>24232.626600003183</v>
      </c>
      <c r="F135" s="21">
        <v>16769.51686432468</v>
      </c>
      <c r="G135" s="21">
        <v>44349.704817600003</v>
      </c>
      <c r="H135" s="21">
        <v>0</v>
      </c>
      <c r="I135" s="49">
        <f t="shared" si="7"/>
        <v>189146.35009649405</v>
      </c>
      <c r="J135" s="22">
        <v>941.02661739549274</v>
      </c>
      <c r="K135" s="23">
        <v>0.16643398511022905</v>
      </c>
      <c r="L135" s="24">
        <v>169574.10502503207</v>
      </c>
      <c r="M135" s="25">
        <f t="shared" ref="M135:M166" si="10">I135-L135</f>
        <v>19572.245071461977</v>
      </c>
      <c r="N135" s="24">
        <v>878.62230582918176</v>
      </c>
      <c r="O135" s="25">
        <f t="shared" ref="O135:O166" si="11">J135-N135</f>
        <v>62.40431156631098</v>
      </c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</row>
    <row r="136" spans="1:53" s="19" customFormat="1" x14ac:dyDescent="0.2">
      <c r="A136" s="19" t="s">
        <v>19</v>
      </c>
      <c r="B136" s="20">
        <v>3355</v>
      </c>
      <c r="C136" s="19" t="s">
        <v>152</v>
      </c>
      <c r="D136" s="21">
        <v>99607.281674349753</v>
      </c>
      <c r="E136" s="21">
        <v>16472.635200002129</v>
      </c>
      <c r="F136" s="21">
        <v>21670.966800003967</v>
      </c>
      <c r="G136" s="21">
        <v>44570.350115200003</v>
      </c>
      <c r="H136" s="21">
        <v>0</v>
      </c>
      <c r="I136" s="49">
        <f t="shared" ref="I136:I166" si="12">SUM(D136:H136)</f>
        <v>182321.23378955587</v>
      </c>
      <c r="J136" s="22">
        <v>902.58036529483104</v>
      </c>
      <c r="K136" s="23">
        <v>0.16837754511161868</v>
      </c>
      <c r="L136" s="24">
        <v>182074.3391883107</v>
      </c>
      <c r="M136" s="25">
        <f t="shared" si="10"/>
        <v>246.89460124517791</v>
      </c>
      <c r="N136" s="24">
        <v>896.91792703601323</v>
      </c>
      <c r="O136" s="25">
        <f t="shared" si="11"/>
        <v>5.662438258817815</v>
      </c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</row>
    <row r="137" spans="1:53" s="19" customFormat="1" x14ac:dyDescent="0.2">
      <c r="A137" s="19" t="s">
        <v>19</v>
      </c>
      <c r="B137" s="20">
        <v>3013</v>
      </c>
      <c r="C137" s="19" t="s">
        <v>153</v>
      </c>
      <c r="D137" s="21">
        <v>165113.04772377317</v>
      </c>
      <c r="E137" s="21">
        <v>37509.750600004889</v>
      </c>
      <c r="F137" s="21">
        <v>31622.55880000578</v>
      </c>
      <c r="G137" s="21">
        <v>82080.050707200004</v>
      </c>
      <c r="H137" s="21">
        <v>0</v>
      </c>
      <c r="I137" s="49">
        <f t="shared" si="12"/>
        <v>316325.40783098387</v>
      </c>
      <c r="J137" s="22">
        <v>850.33711782522539</v>
      </c>
      <c r="K137" s="23">
        <v>0.16455882585172266</v>
      </c>
      <c r="L137" s="24">
        <v>300405.63107855065</v>
      </c>
      <c r="M137" s="25">
        <f t="shared" si="10"/>
        <v>15919.776752433216</v>
      </c>
      <c r="N137" s="24">
        <v>747.27768925012595</v>
      </c>
      <c r="O137" s="25">
        <f t="shared" si="11"/>
        <v>103.05942857509945</v>
      </c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</row>
    <row r="138" spans="1:53" s="19" customFormat="1" x14ac:dyDescent="0.2">
      <c r="A138" s="19" t="s">
        <v>19</v>
      </c>
      <c r="B138" s="20">
        <v>2010</v>
      </c>
      <c r="C138" s="19" t="s">
        <v>154</v>
      </c>
      <c r="D138" s="21">
        <v>164683.14508799481</v>
      </c>
      <c r="E138" s="21">
        <v>44197.070400005789</v>
      </c>
      <c r="F138" s="21">
        <v>41521.642400007579</v>
      </c>
      <c r="G138" s="21">
        <v>82521.341302400004</v>
      </c>
      <c r="H138" s="21">
        <v>0</v>
      </c>
      <c r="I138" s="49">
        <f t="shared" si="12"/>
        <v>332923.19919040817</v>
      </c>
      <c r="J138" s="22">
        <v>890.16898179253519</v>
      </c>
      <c r="K138" s="23">
        <v>0.1643531967549767</v>
      </c>
      <c r="L138" s="24">
        <v>348965.73509631713</v>
      </c>
      <c r="M138" s="25">
        <f t="shared" si="10"/>
        <v>-16042.535905908968</v>
      </c>
      <c r="N138" s="24">
        <v>935.56497344857144</v>
      </c>
      <c r="O138" s="25">
        <f t="shared" si="11"/>
        <v>-45.395991656036244</v>
      </c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</row>
    <row r="139" spans="1:53" s="19" customFormat="1" x14ac:dyDescent="0.2">
      <c r="A139" s="19" t="s">
        <v>19</v>
      </c>
      <c r="B139" s="20">
        <v>3301</v>
      </c>
      <c r="C139" s="19" t="s">
        <v>155</v>
      </c>
      <c r="D139" s="21">
        <v>68834.901477515028</v>
      </c>
      <c r="E139" s="21">
        <v>15407.464800001961</v>
      </c>
      <c r="F139" s="21">
        <v>12841.883640977956</v>
      </c>
      <c r="G139" s="21">
        <v>45452.931305600003</v>
      </c>
      <c r="H139" s="21">
        <v>0</v>
      </c>
      <c r="I139" s="49">
        <f t="shared" si="12"/>
        <v>142537.18122409497</v>
      </c>
      <c r="J139" s="22">
        <v>691.92806419463579</v>
      </c>
      <c r="K139" s="23">
        <v>0.14048835711670282</v>
      </c>
      <c r="L139" s="24">
        <v>124113.19539508126</v>
      </c>
      <c r="M139" s="25">
        <f t="shared" si="10"/>
        <v>18423.985829013705</v>
      </c>
      <c r="N139" s="24">
        <v>617.47858405513068</v>
      </c>
      <c r="O139" s="25">
        <f t="shared" si="11"/>
        <v>74.449480139505113</v>
      </c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</row>
    <row r="140" spans="1:53" s="19" customFormat="1" x14ac:dyDescent="0.2">
      <c r="A140" s="19" t="s">
        <v>19</v>
      </c>
      <c r="B140" s="20">
        <v>2022</v>
      </c>
      <c r="C140" s="19" t="s">
        <v>156</v>
      </c>
      <c r="D140" s="21">
        <v>91365.256346338603</v>
      </c>
      <c r="E140" s="21">
        <v>16056.318600002094</v>
      </c>
      <c r="F140" s="21">
        <v>13897.223200002536</v>
      </c>
      <c r="G140" s="21">
        <v>43246.478329600002</v>
      </c>
      <c r="H140" s="21">
        <v>0</v>
      </c>
      <c r="I140" s="49">
        <f t="shared" si="12"/>
        <v>164565.27647594325</v>
      </c>
      <c r="J140" s="22">
        <v>839.61875753032268</v>
      </c>
      <c r="K140" s="23">
        <v>0.1545672082284941</v>
      </c>
      <c r="L140" s="24">
        <v>161942.49551154458</v>
      </c>
      <c r="M140" s="25">
        <f t="shared" si="10"/>
        <v>2622.7809643986693</v>
      </c>
      <c r="N140" s="24">
        <v>813.78138448012351</v>
      </c>
      <c r="O140" s="25">
        <f t="shared" si="11"/>
        <v>25.837373050199176</v>
      </c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</row>
    <row r="141" spans="1:53" s="19" customFormat="1" x14ac:dyDescent="0.2">
      <c r="A141" s="19" t="s">
        <v>19</v>
      </c>
      <c r="B141" s="20">
        <v>3313</v>
      </c>
      <c r="C141" s="19" t="s">
        <v>157</v>
      </c>
      <c r="D141" s="21">
        <v>176772.18292852279</v>
      </c>
      <c r="E141" s="21">
        <v>50955.651600006604</v>
      </c>
      <c r="F141" s="21">
        <v>34463.013200006302</v>
      </c>
      <c r="G141" s="21">
        <v>86934.24725439999</v>
      </c>
      <c r="H141" s="21">
        <v>0</v>
      </c>
      <c r="I141" s="49">
        <f t="shared" si="12"/>
        <v>349125.09498293564</v>
      </c>
      <c r="J141" s="22">
        <v>886.1043019871463</v>
      </c>
      <c r="K141" s="23">
        <v>0.16770791884953345</v>
      </c>
      <c r="L141" s="24">
        <v>336113.36035388283</v>
      </c>
      <c r="M141" s="25">
        <f t="shared" si="10"/>
        <v>13011.734629052808</v>
      </c>
      <c r="N141" s="24">
        <v>827.86541959084445</v>
      </c>
      <c r="O141" s="25">
        <f t="shared" si="11"/>
        <v>58.238882396301847</v>
      </c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</row>
    <row r="142" spans="1:53" s="19" customFormat="1" x14ac:dyDescent="0.2">
      <c r="A142" s="19" t="s">
        <v>19</v>
      </c>
      <c r="B142" s="20">
        <v>3371</v>
      </c>
      <c r="C142" s="19" t="s">
        <v>158</v>
      </c>
      <c r="D142" s="21">
        <v>47659.439932959423</v>
      </c>
      <c r="E142" s="21">
        <v>6814.8402000008864</v>
      </c>
      <c r="F142" s="21">
        <v>5750.9200000010496</v>
      </c>
      <c r="G142" s="21">
        <v>46556.157793600003</v>
      </c>
      <c r="H142" s="21">
        <v>0</v>
      </c>
      <c r="I142" s="49">
        <f t="shared" si="12"/>
        <v>106781.35792656135</v>
      </c>
      <c r="J142" s="22">
        <v>506.07278638180736</v>
      </c>
      <c r="K142" s="23">
        <v>0.11178874794817872</v>
      </c>
      <c r="L142" s="24">
        <v>103331.9047774699</v>
      </c>
      <c r="M142" s="25">
        <f t="shared" si="10"/>
        <v>3449.4531490914524</v>
      </c>
      <c r="N142" s="24">
        <v>499.18794578487876</v>
      </c>
      <c r="O142" s="25">
        <f t="shared" si="11"/>
        <v>6.8848405969285977</v>
      </c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</row>
    <row r="143" spans="1:53" s="19" customFormat="1" x14ac:dyDescent="0.2">
      <c r="A143" s="19" t="s">
        <v>19</v>
      </c>
      <c r="B143" s="20">
        <v>3349</v>
      </c>
      <c r="C143" s="19" t="s">
        <v>159</v>
      </c>
      <c r="D143" s="21">
        <v>63719.50199999797</v>
      </c>
      <c r="E143" s="21">
        <v>15287.445600001982</v>
      </c>
      <c r="F143" s="21">
        <v>9799.0676000017902</v>
      </c>
      <c r="G143" s="21">
        <v>26918.726307200002</v>
      </c>
      <c r="H143" s="21">
        <v>0</v>
      </c>
      <c r="I143" s="49">
        <f t="shared" si="12"/>
        <v>115724.74150720175</v>
      </c>
      <c r="J143" s="22">
        <v>948.56345497706354</v>
      </c>
      <c r="K143" s="23">
        <v>0.15583507840360245</v>
      </c>
      <c r="L143" s="24">
        <v>118382.04453355087</v>
      </c>
      <c r="M143" s="25">
        <f t="shared" si="10"/>
        <v>-2657.3030263491237</v>
      </c>
      <c r="N143" s="24">
        <v>896.83367070871873</v>
      </c>
      <c r="O143" s="25">
        <f t="shared" si="11"/>
        <v>51.729784268344815</v>
      </c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</row>
    <row r="144" spans="1:53" s="19" customFormat="1" x14ac:dyDescent="0.2">
      <c r="A144" s="19" t="s">
        <v>19</v>
      </c>
      <c r="B144" s="20">
        <v>3350</v>
      </c>
      <c r="C144" s="19" t="s">
        <v>160</v>
      </c>
      <c r="D144" s="21">
        <v>125360.31739938629</v>
      </c>
      <c r="E144" s="21">
        <v>26419.226400003528</v>
      </c>
      <c r="F144" s="21">
        <v>28654.584000005201</v>
      </c>
      <c r="G144" s="21">
        <v>86051.666064000005</v>
      </c>
      <c r="H144" s="21">
        <v>0</v>
      </c>
      <c r="I144" s="49">
        <f t="shared" si="12"/>
        <v>266485.79386339505</v>
      </c>
      <c r="J144" s="22">
        <v>683.29690734203859</v>
      </c>
      <c r="K144" s="23">
        <v>0.14642806070755951</v>
      </c>
      <c r="L144" s="24">
        <v>251432.20890344575</v>
      </c>
      <c r="M144" s="25">
        <f t="shared" si="10"/>
        <v>15053.584959949309</v>
      </c>
      <c r="N144" s="24">
        <v>631.73921835036617</v>
      </c>
      <c r="O144" s="25">
        <f t="shared" si="11"/>
        <v>51.557688991672421</v>
      </c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</row>
    <row r="145" spans="1:53" s="19" customFormat="1" x14ac:dyDescent="0.2">
      <c r="A145" s="19" t="s">
        <v>19</v>
      </c>
      <c r="B145" s="20">
        <v>2134</v>
      </c>
      <c r="C145" s="19" t="s">
        <v>161</v>
      </c>
      <c r="D145" s="21">
        <v>22976.227332413051</v>
      </c>
      <c r="E145" s="21">
        <v>2899.2138000004143</v>
      </c>
      <c r="F145" s="21">
        <v>1147.6836000002088</v>
      </c>
      <c r="G145" s="21">
        <v>22726.465652800001</v>
      </c>
      <c r="H145" s="21">
        <v>0</v>
      </c>
      <c r="I145" s="49">
        <f t="shared" si="12"/>
        <v>49749.590385213669</v>
      </c>
      <c r="J145" s="22">
        <v>483.00573189527836</v>
      </c>
      <c r="K145" s="23">
        <v>8.7304752573883079E-2</v>
      </c>
      <c r="L145" s="24">
        <v>47634.585645527957</v>
      </c>
      <c r="M145" s="25">
        <f t="shared" si="10"/>
        <v>2115.0047396857117</v>
      </c>
      <c r="N145" s="24">
        <v>467.00574162282311</v>
      </c>
      <c r="O145" s="25">
        <f t="shared" si="11"/>
        <v>15.99999027245525</v>
      </c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</row>
    <row r="146" spans="1:53" s="19" customFormat="1" x14ac:dyDescent="0.2">
      <c r="A146" s="19" t="s">
        <v>19</v>
      </c>
      <c r="B146" s="20">
        <v>2148</v>
      </c>
      <c r="C146" s="19" t="s">
        <v>162</v>
      </c>
      <c r="D146" s="21">
        <v>109552.34274085496</v>
      </c>
      <c r="E146" s="21">
        <v>12740.788200001614</v>
      </c>
      <c r="F146" s="21">
        <v>8096.2952000014748</v>
      </c>
      <c r="G146" s="21">
        <v>63104.555113599999</v>
      </c>
      <c r="H146" s="21">
        <v>0</v>
      </c>
      <c r="I146" s="49">
        <f t="shared" si="12"/>
        <v>193493.98125445805</v>
      </c>
      <c r="J146" s="22">
        <v>676.55238200859458</v>
      </c>
      <c r="K146" s="23">
        <v>0.14337390467400007</v>
      </c>
      <c r="L146" s="24">
        <v>195007.23095349735</v>
      </c>
      <c r="M146" s="25">
        <f t="shared" si="10"/>
        <v>-1513.2496990392974</v>
      </c>
      <c r="N146" s="24">
        <v>679.46770367072247</v>
      </c>
      <c r="O146" s="25">
        <f t="shared" si="11"/>
        <v>-2.9153216621278943</v>
      </c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</row>
    <row r="147" spans="1:53" s="19" customFormat="1" x14ac:dyDescent="0.2">
      <c r="A147" s="19" t="s">
        <v>19</v>
      </c>
      <c r="B147" s="20">
        <v>2081</v>
      </c>
      <c r="C147" s="19" t="s">
        <v>163</v>
      </c>
      <c r="D147" s="21">
        <v>44716.112971096874</v>
      </c>
      <c r="E147" s="21">
        <v>10426.668000001368</v>
      </c>
      <c r="F147" s="21">
        <v>4085.6536000007422</v>
      </c>
      <c r="G147" s="21">
        <v>45232.286008000003</v>
      </c>
      <c r="H147" s="21">
        <v>0</v>
      </c>
      <c r="I147" s="49">
        <f t="shared" si="12"/>
        <v>104460.72057909898</v>
      </c>
      <c r="J147" s="22">
        <v>509.56449062975116</v>
      </c>
      <c r="K147" s="23">
        <v>0.10489117078170233</v>
      </c>
      <c r="L147" s="24">
        <v>110570.81975535004</v>
      </c>
      <c r="M147" s="25">
        <f t="shared" si="10"/>
        <v>-6110.099176251053</v>
      </c>
      <c r="N147" s="24">
        <v>536.75155221043701</v>
      </c>
      <c r="O147" s="25">
        <f t="shared" si="11"/>
        <v>-27.18706158068585</v>
      </c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</row>
    <row r="148" spans="1:53" s="19" customFormat="1" x14ac:dyDescent="0.2">
      <c r="A148" s="19" t="s">
        <v>19</v>
      </c>
      <c r="B148" s="20">
        <v>2057</v>
      </c>
      <c r="C148" s="19" t="s">
        <v>164</v>
      </c>
      <c r="D148" s="21">
        <v>175986.05354493804</v>
      </c>
      <c r="E148" s="21">
        <v>46983.766200006154</v>
      </c>
      <c r="F148" s="21">
        <v>31950.111200005857</v>
      </c>
      <c r="G148" s="21">
        <v>93332.960884800006</v>
      </c>
      <c r="H148" s="21">
        <v>0</v>
      </c>
      <c r="I148" s="49">
        <f t="shared" si="12"/>
        <v>348252.89182975003</v>
      </c>
      <c r="J148" s="22">
        <v>823.2928884864067</v>
      </c>
      <c r="K148" s="23">
        <v>0.16331105607672219</v>
      </c>
      <c r="L148" s="24">
        <v>350986.25658441935</v>
      </c>
      <c r="M148" s="25">
        <f t="shared" si="10"/>
        <v>-2733.3647546693101</v>
      </c>
      <c r="N148" s="24">
        <v>821.98186553728181</v>
      </c>
      <c r="O148" s="25">
        <f t="shared" si="11"/>
        <v>1.3110229491248901</v>
      </c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</row>
    <row r="149" spans="1:53" s="19" customFormat="1" x14ac:dyDescent="0.2">
      <c r="A149" s="19" t="s">
        <v>19</v>
      </c>
      <c r="B149" s="20">
        <v>2058</v>
      </c>
      <c r="C149" s="19" t="s">
        <v>165</v>
      </c>
      <c r="D149" s="21">
        <v>121342.67077436937</v>
      </c>
      <c r="E149" s="21">
        <v>14454.812400001952</v>
      </c>
      <c r="F149" s="21">
        <v>9238.9780000017108</v>
      </c>
      <c r="G149" s="21">
        <v>92450.379694400006</v>
      </c>
      <c r="H149" s="21">
        <v>35111.882726182273</v>
      </c>
      <c r="I149" s="49">
        <f t="shared" si="12"/>
        <v>272598.72359495534</v>
      </c>
      <c r="J149" s="22">
        <v>650.59361239846146</v>
      </c>
      <c r="K149" s="23">
        <v>0.14457321458136171</v>
      </c>
      <c r="L149" s="24">
        <v>227662.76610791945</v>
      </c>
      <c r="M149" s="25">
        <f t="shared" si="10"/>
        <v>44935.957487035892</v>
      </c>
      <c r="N149" s="24">
        <v>543.34789047236143</v>
      </c>
      <c r="O149" s="25">
        <f t="shared" si="11"/>
        <v>107.24572192610003</v>
      </c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</row>
    <row r="150" spans="1:53" s="19" customFormat="1" x14ac:dyDescent="0.2">
      <c r="A150" s="19" t="s">
        <v>19</v>
      </c>
      <c r="B150" s="20">
        <v>3368</v>
      </c>
      <c r="C150" s="19" t="s">
        <v>166</v>
      </c>
      <c r="D150" s="21">
        <v>13390.098594782188</v>
      </c>
      <c r="E150" s="21">
        <v>2130.3408000003055</v>
      </c>
      <c r="F150" s="21">
        <v>120.01920000002183</v>
      </c>
      <c r="G150" s="21">
        <v>28463.243390400003</v>
      </c>
      <c r="H150" s="21">
        <v>0</v>
      </c>
      <c r="I150" s="49">
        <f t="shared" si="12"/>
        <v>44103.701985182517</v>
      </c>
      <c r="J150" s="22">
        <v>341.88916267583346</v>
      </c>
      <c r="K150" s="23">
        <v>7.2709636339170422E-2</v>
      </c>
      <c r="L150" s="24">
        <v>55349.964815569561</v>
      </c>
      <c r="M150" s="25">
        <f t="shared" si="10"/>
        <v>-11246.262830387044</v>
      </c>
      <c r="N150" s="24">
        <v>387.06269101796897</v>
      </c>
      <c r="O150" s="25">
        <f t="shared" si="11"/>
        <v>-45.173528342135512</v>
      </c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</row>
    <row r="151" spans="1:53" s="19" customFormat="1" x14ac:dyDescent="0.2">
      <c r="A151" s="19" t="s">
        <v>19</v>
      </c>
      <c r="B151" s="20">
        <v>2060</v>
      </c>
      <c r="C151" s="19" t="s">
        <v>167</v>
      </c>
      <c r="D151" s="21">
        <v>145378.34819842863</v>
      </c>
      <c r="E151" s="21">
        <v>45854.835600006016</v>
      </c>
      <c r="F151" s="21">
        <v>47262.560800008629</v>
      </c>
      <c r="G151" s="21">
        <v>101496.83689600001</v>
      </c>
      <c r="H151" s="21">
        <v>0</v>
      </c>
      <c r="I151" s="49">
        <f t="shared" si="12"/>
        <v>339992.58149444329</v>
      </c>
      <c r="J151" s="22">
        <v>739.11430759661584</v>
      </c>
      <c r="K151" s="23">
        <v>0.14783527329063137</v>
      </c>
      <c r="L151" s="24">
        <v>346075.27043785452</v>
      </c>
      <c r="M151" s="25">
        <f t="shared" si="10"/>
        <v>-6082.6889434112236</v>
      </c>
      <c r="N151" s="24">
        <v>727.04888747448433</v>
      </c>
      <c r="O151" s="25">
        <f t="shared" si="11"/>
        <v>12.065420122131513</v>
      </c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</row>
    <row r="152" spans="1:53" s="19" customFormat="1" x14ac:dyDescent="0.2">
      <c r="A152" s="19" t="s">
        <v>19</v>
      </c>
      <c r="B152" s="20">
        <v>2061</v>
      </c>
      <c r="C152" s="19" t="s">
        <v>168</v>
      </c>
      <c r="D152" s="21">
        <v>182267.35420644566</v>
      </c>
      <c r="E152" s="21">
        <v>41594.154000005481</v>
      </c>
      <c r="F152" s="21">
        <v>28769.602400005278</v>
      </c>
      <c r="G152" s="21">
        <v>106571.67874080001</v>
      </c>
      <c r="H152" s="21">
        <v>0</v>
      </c>
      <c r="I152" s="49">
        <f t="shared" si="12"/>
        <v>359202.78934725642</v>
      </c>
      <c r="J152" s="22">
        <v>743.69107525311892</v>
      </c>
      <c r="K152" s="23">
        <v>0.15960496160384025</v>
      </c>
      <c r="L152" s="24">
        <v>359932.60780483147</v>
      </c>
      <c r="M152" s="25">
        <f t="shared" si="10"/>
        <v>-729.81845757504925</v>
      </c>
      <c r="N152" s="24">
        <v>733.06030102816999</v>
      </c>
      <c r="O152" s="25">
        <f t="shared" si="11"/>
        <v>10.630774224948937</v>
      </c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</row>
    <row r="153" spans="1:53" s="19" customFormat="1" x14ac:dyDescent="0.2">
      <c r="A153" s="19" t="s">
        <v>19</v>
      </c>
      <c r="B153" s="20">
        <v>2200</v>
      </c>
      <c r="C153" s="19" t="s">
        <v>169</v>
      </c>
      <c r="D153" s="21">
        <v>65184.42965517041</v>
      </c>
      <c r="E153" s="21">
        <v>26306.708400003452</v>
      </c>
      <c r="F153" s="21">
        <v>17527.804000003172</v>
      </c>
      <c r="G153" s="21">
        <v>43025.833032000002</v>
      </c>
      <c r="H153" s="21">
        <v>0</v>
      </c>
      <c r="I153" s="49">
        <f t="shared" si="12"/>
        <v>152044.77508717703</v>
      </c>
      <c r="J153" s="22">
        <v>779.7167953188565</v>
      </c>
      <c r="K153" s="23">
        <v>0.14701121704690912</v>
      </c>
      <c r="L153" s="24">
        <v>148476.79208295658</v>
      </c>
      <c r="M153" s="25">
        <f t="shared" si="10"/>
        <v>3567.9830042204412</v>
      </c>
      <c r="N153" s="24">
        <v>735.03362417305243</v>
      </c>
      <c r="O153" s="25">
        <f t="shared" si="11"/>
        <v>44.683171145804067</v>
      </c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</row>
    <row r="154" spans="1:53" s="19" customFormat="1" x14ac:dyDescent="0.2">
      <c r="A154" s="19" t="s">
        <v>19</v>
      </c>
      <c r="B154" s="20">
        <v>3362</v>
      </c>
      <c r="C154" s="19" t="s">
        <v>170</v>
      </c>
      <c r="D154" s="21">
        <v>58109.521842578804</v>
      </c>
      <c r="E154" s="21">
        <v>18955.532400002521</v>
      </c>
      <c r="F154" s="21">
        <v>5265.8424000009554</v>
      </c>
      <c r="G154" s="21">
        <v>45673.576603200003</v>
      </c>
      <c r="H154" s="21">
        <v>0</v>
      </c>
      <c r="I154" s="49">
        <f t="shared" si="12"/>
        <v>128004.47324578228</v>
      </c>
      <c r="J154" s="22">
        <v>618.37909780571147</v>
      </c>
      <c r="K154" s="23">
        <v>0.1271300383293727</v>
      </c>
      <c r="L154" s="24">
        <v>135877.34753589757</v>
      </c>
      <c r="M154" s="25">
        <f t="shared" si="10"/>
        <v>-7872.8742901152873</v>
      </c>
      <c r="N154" s="24">
        <v>623.29058502705311</v>
      </c>
      <c r="O154" s="25">
        <f t="shared" si="11"/>
        <v>-4.9114872213416447</v>
      </c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</row>
    <row r="155" spans="1:53" s="19" customFormat="1" x14ac:dyDescent="0.2">
      <c r="A155" s="19" t="s">
        <v>19</v>
      </c>
      <c r="B155" s="20">
        <v>2135</v>
      </c>
      <c r="C155" s="19" t="s">
        <v>171</v>
      </c>
      <c r="D155" s="21">
        <v>147592.33981016485</v>
      </c>
      <c r="E155" s="21">
        <v>20620.798800002682</v>
      </c>
      <c r="F155" s="21">
        <v>18385.441200003348</v>
      </c>
      <c r="G155" s="21">
        <v>63104.555113599999</v>
      </c>
      <c r="H155" s="21">
        <v>0</v>
      </c>
      <c r="I155" s="49">
        <f t="shared" si="12"/>
        <v>249703.13492377091</v>
      </c>
      <c r="J155" s="22">
        <v>873.08788434884934</v>
      </c>
      <c r="K155" s="23">
        <v>0.16865234386540329</v>
      </c>
      <c r="L155" s="24">
        <v>237104.59156034538</v>
      </c>
      <c r="M155" s="25">
        <f t="shared" si="10"/>
        <v>12598.543363425531</v>
      </c>
      <c r="N155" s="24">
        <v>820.43111266555491</v>
      </c>
      <c r="O155" s="25">
        <f t="shared" si="11"/>
        <v>52.656771683294437</v>
      </c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</row>
    <row r="156" spans="1:53" s="19" customFormat="1" x14ac:dyDescent="0.2">
      <c r="A156" s="19" t="s">
        <v>19</v>
      </c>
      <c r="B156" s="20">
        <v>2071</v>
      </c>
      <c r="C156" s="19" t="s">
        <v>172</v>
      </c>
      <c r="D156" s="21">
        <v>178404.45240916696</v>
      </c>
      <c r="E156" s="21">
        <v>32465.193600004251</v>
      </c>
      <c r="F156" s="21">
        <v>14169.766800002588</v>
      </c>
      <c r="G156" s="21">
        <v>93553.606182400006</v>
      </c>
      <c r="H156" s="21">
        <v>0</v>
      </c>
      <c r="I156" s="49">
        <f t="shared" si="12"/>
        <v>318593.01899157383</v>
      </c>
      <c r="J156" s="22">
        <v>751.39862969710805</v>
      </c>
      <c r="K156" s="23">
        <v>0.15850420856774666</v>
      </c>
      <c r="L156" s="24">
        <v>295979.83615941211</v>
      </c>
      <c r="M156" s="25">
        <f t="shared" si="10"/>
        <v>22613.182832161721</v>
      </c>
      <c r="N156" s="24">
        <v>706.3957903565921</v>
      </c>
      <c r="O156" s="25">
        <f t="shared" si="11"/>
        <v>45.002839340515948</v>
      </c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</row>
    <row r="157" spans="1:53" s="19" customFormat="1" x14ac:dyDescent="0.2">
      <c r="A157" s="19" t="s">
        <v>19</v>
      </c>
      <c r="B157" s="20">
        <v>2193</v>
      </c>
      <c r="C157" s="19" t="s">
        <v>173</v>
      </c>
      <c r="D157" s="21">
        <v>163798.40943528892</v>
      </c>
      <c r="E157" s="21">
        <v>38391.141600005009</v>
      </c>
      <c r="F157" s="21">
        <v>39298.786800007154</v>
      </c>
      <c r="G157" s="21">
        <v>85389.730171200004</v>
      </c>
      <c r="H157" s="21">
        <v>0</v>
      </c>
      <c r="I157" s="49">
        <f t="shared" si="12"/>
        <v>326878.06800650107</v>
      </c>
      <c r="J157" s="22">
        <v>844.64617055943427</v>
      </c>
      <c r="K157" s="23">
        <v>0.16108201240011832</v>
      </c>
      <c r="L157" s="24">
        <v>316465.51323782047</v>
      </c>
      <c r="M157" s="25">
        <f t="shared" si="10"/>
        <v>10412.554768680595</v>
      </c>
      <c r="N157" s="24">
        <v>824.12894072349081</v>
      </c>
      <c r="O157" s="25">
        <f t="shared" si="11"/>
        <v>20.517229835943454</v>
      </c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</row>
    <row r="158" spans="1:53" s="19" customFormat="1" x14ac:dyDescent="0.2">
      <c r="A158" s="19" t="s">
        <v>19</v>
      </c>
      <c r="B158" s="20">
        <v>2028</v>
      </c>
      <c r="C158" s="19" t="s">
        <v>174</v>
      </c>
      <c r="D158" s="21">
        <v>228107.19139485591</v>
      </c>
      <c r="E158" s="21">
        <v>72705.381000009424</v>
      </c>
      <c r="F158" s="21">
        <v>37751.204174852282</v>
      </c>
      <c r="G158" s="21">
        <v>107233.61463360001</v>
      </c>
      <c r="H158" s="21">
        <v>0</v>
      </c>
      <c r="I158" s="49">
        <f t="shared" si="12"/>
        <v>445797.39120331762</v>
      </c>
      <c r="J158" s="22">
        <v>917.27858272287574</v>
      </c>
      <c r="K158" s="23">
        <v>0.17358732713014072</v>
      </c>
      <c r="L158" s="24">
        <v>410326.30454748659</v>
      </c>
      <c r="M158" s="25">
        <f t="shared" si="10"/>
        <v>35471.086655831023</v>
      </c>
      <c r="N158" s="24">
        <v>869.33539099043765</v>
      </c>
      <c r="O158" s="25">
        <f t="shared" si="11"/>
        <v>47.943191732438095</v>
      </c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</row>
    <row r="159" spans="1:53" s="19" customFormat="1" x14ac:dyDescent="0.2">
      <c r="A159" s="19" t="s">
        <v>19</v>
      </c>
      <c r="B159" s="20">
        <v>2012</v>
      </c>
      <c r="C159" s="19" t="s">
        <v>175</v>
      </c>
      <c r="D159" s="21">
        <v>242141.69734906382</v>
      </c>
      <c r="E159" s="21">
        <v>51244.44780000679</v>
      </c>
      <c r="F159" s="21">
        <v>37538.505200006817</v>
      </c>
      <c r="G159" s="21">
        <v>101055.54630079999</v>
      </c>
      <c r="H159" s="21">
        <v>0</v>
      </c>
      <c r="I159" s="49">
        <f t="shared" si="12"/>
        <v>431980.19664987741</v>
      </c>
      <c r="J159" s="22">
        <v>943.1882022923088</v>
      </c>
      <c r="K159" s="23">
        <v>0.17506066576613818</v>
      </c>
      <c r="L159" s="24">
        <v>461825.45317999076</v>
      </c>
      <c r="M159" s="25">
        <f t="shared" si="10"/>
        <v>-29845.256530113344</v>
      </c>
      <c r="N159" s="24">
        <v>931.09970399191684</v>
      </c>
      <c r="O159" s="25">
        <f t="shared" si="11"/>
        <v>12.088498300391961</v>
      </c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</row>
    <row r="160" spans="1:53" s="19" customFormat="1" x14ac:dyDescent="0.2">
      <c r="A160" s="19" t="s">
        <v>19</v>
      </c>
      <c r="B160" s="20">
        <v>2074</v>
      </c>
      <c r="C160" s="19" t="s">
        <v>176</v>
      </c>
      <c r="D160" s="21">
        <v>274657.62960577948</v>
      </c>
      <c r="E160" s="21">
        <v>59660.794200007826</v>
      </c>
      <c r="F160" s="21">
        <v>34998.098800006352</v>
      </c>
      <c r="G160" s="21">
        <v>137682.6657024</v>
      </c>
      <c r="H160" s="21">
        <v>0</v>
      </c>
      <c r="I160" s="49">
        <f t="shared" si="12"/>
        <v>506999.1883081937</v>
      </c>
      <c r="J160" s="22">
        <v>812.49869921184893</v>
      </c>
      <c r="K160" s="23">
        <v>0.16916562472883431</v>
      </c>
      <c r="L160" s="24">
        <v>495500.88387184573</v>
      </c>
      <c r="M160" s="25">
        <f t="shared" si="10"/>
        <v>11498.304436347971</v>
      </c>
      <c r="N160" s="24">
        <v>784.02038587317361</v>
      </c>
      <c r="O160" s="25">
        <f t="shared" si="11"/>
        <v>28.478313338675321</v>
      </c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</row>
    <row r="161" spans="1:53" s="19" customFormat="1" x14ac:dyDescent="0.2">
      <c r="A161" s="19" t="s">
        <v>19</v>
      </c>
      <c r="B161" s="20">
        <v>2117</v>
      </c>
      <c r="C161" s="19" t="s">
        <v>177</v>
      </c>
      <c r="D161" s="21">
        <v>72603.74974159761</v>
      </c>
      <c r="E161" s="21">
        <v>10602.946200001439</v>
      </c>
      <c r="F161" s="21">
        <v>3403.0444000006223</v>
      </c>
      <c r="G161" s="21">
        <v>62001.328625599999</v>
      </c>
      <c r="H161" s="21">
        <v>13099.302536829184</v>
      </c>
      <c r="I161" s="49">
        <f t="shared" si="12"/>
        <v>161710.37150402885</v>
      </c>
      <c r="J161" s="22">
        <v>575.48174912465788</v>
      </c>
      <c r="K161" s="23">
        <v>0.12865685449230685</v>
      </c>
      <c r="L161" s="24">
        <v>153954.74551377381</v>
      </c>
      <c r="M161" s="25">
        <f t="shared" si="10"/>
        <v>7755.6259902550373</v>
      </c>
      <c r="N161" s="24">
        <v>504.76965742220921</v>
      </c>
      <c r="O161" s="25">
        <f t="shared" si="11"/>
        <v>70.712091702448674</v>
      </c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</row>
    <row r="162" spans="1:53" s="19" customFormat="1" x14ac:dyDescent="0.2">
      <c r="A162" s="19" t="s">
        <v>19</v>
      </c>
      <c r="B162" s="20">
        <v>3035</v>
      </c>
      <c r="C162" s="19" t="s">
        <v>178</v>
      </c>
      <c r="D162" s="21">
        <v>26348.59712359466</v>
      </c>
      <c r="E162" s="21">
        <v>5213.334000000682</v>
      </c>
      <c r="F162" s="21">
        <v>1770.2832000003234</v>
      </c>
      <c r="G162" s="21">
        <v>23167.756247999998</v>
      </c>
      <c r="H162" s="21">
        <v>0</v>
      </c>
      <c r="I162" s="49">
        <f t="shared" si="12"/>
        <v>56499.970571595666</v>
      </c>
      <c r="J162" s="22">
        <v>538.09495782472061</v>
      </c>
      <c r="K162" s="23">
        <v>9.9234048090284396E-2</v>
      </c>
      <c r="L162" s="24">
        <v>56399.199976188029</v>
      </c>
      <c r="M162" s="25">
        <f t="shared" si="10"/>
        <v>100.7705954076373</v>
      </c>
      <c r="N162" s="24">
        <v>512.71999978352756</v>
      </c>
      <c r="O162" s="25">
        <f t="shared" si="11"/>
        <v>25.374958041193054</v>
      </c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</row>
    <row r="163" spans="1:53" s="19" customFormat="1" x14ac:dyDescent="0.2">
      <c r="A163" s="19" t="s">
        <v>19</v>
      </c>
      <c r="B163" s="20">
        <v>2078</v>
      </c>
      <c r="C163" s="19" t="s">
        <v>179</v>
      </c>
      <c r="D163" s="21">
        <v>177691.02747918273</v>
      </c>
      <c r="E163" s="21">
        <v>54983.79600000722</v>
      </c>
      <c r="F163" s="21">
        <v>38282.047630613844</v>
      </c>
      <c r="G163" s="21">
        <v>84065.858385600004</v>
      </c>
      <c r="H163" s="21">
        <v>0</v>
      </c>
      <c r="I163" s="49">
        <f t="shared" si="12"/>
        <v>355022.72949540382</v>
      </c>
      <c r="J163" s="22">
        <v>931.81818765197852</v>
      </c>
      <c r="K163" s="23">
        <v>0.17805092159456867</v>
      </c>
      <c r="L163" s="24">
        <v>355376.01097090438</v>
      </c>
      <c r="M163" s="25">
        <f t="shared" si="10"/>
        <v>-353.28147550055292</v>
      </c>
      <c r="N163" s="24">
        <v>901.96957099214308</v>
      </c>
      <c r="O163" s="25">
        <f t="shared" si="11"/>
        <v>29.848616659835443</v>
      </c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</row>
    <row r="164" spans="1:53" s="19" customFormat="1" x14ac:dyDescent="0.2">
      <c r="A164" s="19" t="s">
        <v>19</v>
      </c>
      <c r="B164" s="20">
        <v>2030</v>
      </c>
      <c r="C164" s="19" t="s">
        <v>180</v>
      </c>
      <c r="D164" s="21">
        <v>81584.299071878209</v>
      </c>
      <c r="E164" s="21">
        <v>36260.800800004741</v>
      </c>
      <c r="F164" s="21">
        <v>21733.476800003966</v>
      </c>
      <c r="G164" s="21">
        <v>45894.221900800003</v>
      </c>
      <c r="H164" s="21">
        <v>0</v>
      </c>
      <c r="I164" s="49">
        <f t="shared" si="12"/>
        <v>185472.79857268694</v>
      </c>
      <c r="J164" s="22">
        <v>891.69614698407179</v>
      </c>
      <c r="K164" s="23">
        <v>0.16076689313209414</v>
      </c>
      <c r="L164" s="24">
        <v>166076.33730670178</v>
      </c>
      <c r="M164" s="25">
        <f t="shared" si="10"/>
        <v>19396.461265985155</v>
      </c>
      <c r="N164" s="24">
        <v>834.55445882764718</v>
      </c>
      <c r="O164" s="25">
        <f t="shared" si="11"/>
        <v>57.141688156424607</v>
      </c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</row>
    <row r="165" spans="1:53" s="19" customFormat="1" x14ac:dyDescent="0.2">
      <c r="A165" s="19" t="s">
        <v>19</v>
      </c>
      <c r="B165" s="20">
        <v>2100</v>
      </c>
      <c r="C165" s="19" t="s">
        <v>181</v>
      </c>
      <c r="D165" s="21">
        <v>66241.957673440542</v>
      </c>
      <c r="E165" s="21">
        <v>15936.299400002121</v>
      </c>
      <c r="F165" s="21">
        <v>14732.356800002688</v>
      </c>
      <c r="G165" s="21">
        <v>46997.448388800003</v>
      </c>
      <c r="H165" s="21">
        <v>0</v>
      </c>
      <c r="I165" s="49">
        <f t="shared" si="12"/>
        <v>143908.06226224534</v>
      </c>
      <c r="J165" s="22">
        <v>675.62470545655083</v>
      </c>
      <c r="K165" s="23">
        <v>0.13484961078468338</v>
      </c>
      <c r="L165" s="24">
        <v>134174.32795657209</v>
      </c>
      <c r="M165" s="25">
        <f t="shared" si="10"/>
        <v>9733.7343056732498</v>
      </c>
      <c r="N165" s="24">
        <v>629.92642233132437</v>
      </c>
      <c r="O165" s="25">
        <f t="shared" si="11"/>
        <v>45.698283125226453</v>
      </c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</row>
    <row r="166" spans="1:53" s="19" customFormat="1" x14ac:dyDescent="0.2">
      <c r="A166" s="19" t="s">
        <v>19</v>
      </c>
      <c r="B166" s="20">
        <v>3036</v>
      </c>
      <c r="C166" s="19" t="s">
        <v>182</v>
      </c>
      <c r="D166" s="21">
        <v>117130.64034341084</v>
      </c>
      <c r="E166" s="21">
        <v>19788.165600002605</v>
      </c>
      <c r="F166" s="21">
        <v>12261.961600002245</v>
      </c>
      <c r="G166" s="21">
        <v>76784.563564800002</v>
      </c>
      <c r="H166" s="21">
        <v>0</v>
      </c>
      <c r="I166" s="49">
        <f t="shared" si="12"/>
        <v>225965.33110821567</v>
      </c>
      <c r="J166" s="22">
        <v>649.32566410406798</v>
      </c>
      <c r="K166" s="23">
        <v>0.14353274183790421</v>
      </c>
      <c r="L166" s="24">
        <v>219687.76915957549</v>
      </c>
      <c r="M166" s="25">
        <f t="shared" si="10"/>
        <v>6277.5619486401847</v>
      </c>
      <c r="N166" s="24">
        <v>653.83264630826034</v>
      </c>
      <c r="O166" s="25">
        <f t="shared" si="11"/>
        <v>-4.5069822041923544</v>
      </c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</row>
    <row r="168" spans="1:53" x14ac:dyDescent="0.2">
      <c r="L168" s="3"/>
      <c r="M168" s="3"/>
      <c r="N168" s="3"/>
      <c r="O168" s="3"/>
    </row>
    <row r="169" spans="1:53" x14ac:dyDescent="0.2">
      <c r="C169" s="26"/>
      <c r="M169" s="6"/>
      <c r="O169" s="6"/>
    </row>
  </sheetData>
  <sortState xmlns:xlrd2="http://schemas.microsoft.com/office/spreadsheetml/2017/richdata2" ref="A7:N166">
    <sortCondition ref="C7:C166"/>
  </sortState>
  <mergeCells count="1">
    <mergeCell ref="D4:G4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4" fitToHeight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39"/>
    <pageSetUpPr fitToPage="1"/>
  </sheetPr>
  <dimension ref="A1:Q46"/>
  <sheetViews>
    <sheetView workbookViewId="0">
      <pane xSplit="3" ySplit="6" topLeftCell="D10" activePane="bottomRight" state="frozen"/>
      <selection pane="topRight" activeCell="D1" sqref="D1"/>
      <selection pane="bottomLeft" activeCell="A7" sqref="A7"/>
      <selection pane="bottomRight" activeCell="I21" sqref="I21"/>
    </sheetView>
  </sheetViews>
  <sheetFormatPr defaultColWidth="9.140625" defaultRowHeight="11.25" x14ac:dyDescent="0.2"/>
  <cols>
    <col min="1" max="1" width="11.5703125" style="2" customWidth="1"/>
    <col min="2" max="2" width="6.28515625" style="1" hidden="1" customWidth="1"/>
    <col min="3" max="3" width="38.28515625" style="2" bestFit="1" customWidth="1"/>
    <col min="4" max="4" width="10" style="3" customWidth="1"/>
    <col min="5" max="5" width="9.7109375" style="3" customWidth="1"/>
    <col min="6" max="6" width="9.5703125" style="3" customWidth="1"/>
    <col min="7" max="8" width="9.140625" style="3" customWidth="1"/>
    <col min="9" max="9" width="8.7109375" style="46" bestFit="1" customWidth="1"/>
    <col min="10" max="10" width="7.28515625" style="3" bestFit="1" customWidth="1"/>
    <col min="11" max="11" width="8" style="3" bestFit="1" customWidth="1"/>
    <col min="12" max="12" width="8.7109375" style="4" bestFit="1" customWidth="1"/>
    <col min="13" max="13" width="8.42578125" style="4" bestFit="1" customWidth="1"/>
    <col min="14" max="14" width="9.28515625" style="4" customWidth="1"/>
    <col min="15" max="15" width="6.28515625" style="4" customWidth="1"/>
    <col min="16" max="16384" width="9.140625" style="2"/>
  </cols>
  <sheetData>
    <row r="1" spans="1:17" x14ac:dyDescent="0.2">
      <c r="A1" s="8" t="s">
        <v>17</v>
      </c>
      <c r="O1" s="9"/>
    </row>
    <row r="2" spans="1:17" ht="5.25" customHeight="1" x14ac:dyDescent="0.2"/>
    <row r="3" spans="1:17" x14ac:dyDescent="0.2">
      <c r="A3" s="2" t="s">
        <v>0</v>
      </c>
      <c r="E3" s="10"/>
      <c r="O3" s="11"/>
    </row>
    <row r="4" spans="1:17" hidden="1" x14ac:dyDescent="0.2">
      <c r="D4" s="43" t="s">
        <v>1</v>
      </c>
      <c r="E4" s="44"/>
      <c r="F4" s="44"/>
      <c r="G4" s="44"/>
      <c r="H4" s="39"/>
      <c r="O4" s="11"/>
    </row>
    <row r="5" spans="1:17" hidden="1" x14ac:dyDescent="0.2">
      <c r="D5" s="12">
        <v>1</v>
      </c>
      <c r="E5" s="12">
        <v>0.10161676192286249</v>
      </c>
      <c r="F5" s="12">
        <v>0.19181803968355662</v>
      </c>
      <c r="G5" s="12">
        <v>1.7787529285361463E-2</v>
      </c>
      <c r="H5" s="40"/>
    </row>
    <row r="6" spans="1:17" s="18" customFormat="1" ht="67.5" x14ac:dyDescent="0.2">
      <c r="A6" s="13" t="s">
        <v>2</v>
      </c>
      <c r="B6" s="14" t="s">
        <v>3</v>
      </c>
      <c r="C6" s="13" t="s">
        <v>9</v>
      </c>
      <c r="D6" s="15" t="s">
        <v>8</v>
      </c>
      <c r="E6" s="15" t="s">
        <v>7</v>
      </c>
      <c r="F6" s="15" t="s">
        <v>4</v>
      </c>
      <c r="G6" s="15" t="s">
        <v>6</v>
      </c>
      <c r="H6" s="15" t="s">
        <v>18</v>
      </c>
      <c r="I6" s="48" t="s">
        <v>11</v>
      </c>
      <c r="J6" s="15" t="s">
        <v>12</v>
      </c>
      <c r="K6" s="15" t="s">
        <v>13</v>
      </c>
      <c r="L6" s="16" t="s">
        <v>14</v>
      </c>
      <c r="M6" s="17" t="s">
        <v>15</v>
      </c>
      <c r="N6" s="16" t="s">
        <v>16</v>
      </c>
      <c r="O6" s="17" t="s">
        <v>15</v>
      </c>
    </row>
    <row r="7" spans="1:17" x14ac:dyDescent="0.2">
      <c r="A7" s="19" t="s">
        <v>183</v>
      </c>
      <c r="B7" s="20">
        <v>6907</v>
      </c>
      <c r="C7" s="38" t="s">
        <v>25</v>
      </c>
      <c r="D7" s="21">
        <v>430519.91270192747</v>
      </c>
      <c r="E7" s="21">
        <v>155714.91040003317</v>
      </c>
      <c r="F7" s="21">
        <v>107322.16880003196</v>
      </c>
      <c r="G7" s="21">
        <v>175841.73017600001</v>
      </c>
      <c r="H7" s="21">
        <v>0</v>
      </c>
      <c r="I7" s="49">
        <f>SUM(D7:H7)</f>
        <v>869398.72207799263</v>
      </c>
      <c r="J7" s="22">
        <v>992.46429460958063</v>
      </c>
      <c r="K7" s="23">
        <v>0.14119159076278343</v>
      </c>
      <c r="L7" s="24">
        <v>804148.24938175292</v>
      </c>
      <c r="M7" s="24">
        <f t="shared" ref="M7:M41" si="0">I7-L7</f>
        <v>65250.472696239711</v>
      </c>
      <c r="N7" s="24">
        <v>921.13201532846836</v>
      </c>
      <c r="O7" s="24">
        <f t="shared" ref="O7:O41" si="1">J7-N7</f>
        <v>71.332279281112278</v>
      </c>
      <c r="Q7" s="26"/>
    </row>
    <row r="8" spans="1:17" x14ac:dyDescent="0.2">
      <c r="A8" s="19" t="s">
        <v>183</v>
      </c>
      <c r="B8" s="20">
        <v>4064</v>
      </c>
      <c r="C8" s="38" t="s">
        <v>184</v>
      </c>
      <c r="D8" s="21">
        <v>465031.88153021963</v>
      </c>
      <c r="E8" s="21">
        <v>78160.003600016891</v>
      </c>
      <c r="F8" s="21">
        <v>34983.096400010378</v>
      </c>
      <c r="G8" s="21">
        <v>273647.65662080003</v>
      </c>
      <c r="H8" s="21">
        <v>0</v>
      </c>
      <c r="I8" s="49">
        <f t="shared" ref="I8:I41" si="2">SUM(D8:H8)</f>
        <v>851822.63815104694</v>
      </c>
      <c r="J8" s="22">
        <v>625.87996925132029</v>
      </c>
      <c r="K8" s="23">
        <v>0.10461058440395526</v>
      </c>
      <c r="L8" s="24">
        <v>898390.17942968325</v>
      </c>
      <c r="M8" s="24">
        <f t="shared" si="0"/>
        <v>-46567.541278636316</v>
      </c>
      <c r="N8" s="24">
        <v>663.50825659503937</v>
      </c>
      <c r="O8" s="24">
        <f t="shared" si="1"/>
        <v>-37.62828734371908</v>
      </c>
      <c r="Q8" s="26"/>
    </row>
    <row r="9" spans="1:17" x14ac:dyDescent="0.2">
      <c r="A9" s="19" t="s">
        <v>183</v>
      </c>
      <c r="B9" s="20">
        <v>4032</v>
      </c>
      <c r="C9" s="38" t="s">
        <v>185</v>
      </c>
      <c r="D9" s="21">
        <v>651085.39324456896</v>
      </c>
      <c r="E9" s="21">
        <v>195118.71400004136</v>
      </c>
      <c r="F9" s="21">
        <v>142172.74400004241</v>
      </c>
      <c r="G9" s="21">
        <v>284617.33148800005</v>
      </c>
      <c r="H9" s="21">
        <v>0</v>
      </c>
      <c r="I9" s="49">
        <f t="shared" si="2"/>
        <v>1272994.1827326529</v>
      </c>
      <c r="J9" s="22">
        <v>899.64253196653908</v>
      </c>
      <c r="K9" s="23">
        <v>0.14022394118402082</v>
      </c>
      <c r="L9" s="24">
        <v>1223452.951360147</v>
      </c>
      <c r="M9" s="24">
        <f t="shared" si="0"/>
        <v>49541.231372505892</v>
      </c>
      <c r="N9" s="24">
        <v>866.46809586412678</v>
      </c>
      <c r="O9" s="24">
        <f t="shared" si="1"/>
        <v>33.174436102412301</v>
      </c>
      <c r="Q9" s="26"/>
    </row>
    <row r="10" spans="1:17" x14ac:dyDescent="0.2">
      <c r="A10" s="19" t="s">
        <v>183</v>
      </c>
      <c r="B10" s="20">
        <v>4040</v>
      </c>
      <c r="C10" s="38" t="s">
        <v>186</v>
      </c>
      <c r="D10" s="21">
        <v>691590.85708519665</v>
      </c>
      <c r="E10" s="21">
        <v>177238.35360003807</v>
      </c>
      <c r="F10" s="21">
        <v>138445.89780004119</v>
      </c>
      <c r="G10" s="21">
        <v>261268.15621760004</v>
      </c>
      <c r="H10" s="21">
        <v>0</v>
      </c>
      <c r="I10" s="49">
        <f t="shared" si="2"/>
        <v>1268543.2647028759</v>
      </c>
      <c r="J10" s="22">
        <v>976.55370646872666</v>
      </c>
      <c r="K10" s="23">
        <v>0.14820340605321683</v>
      </c>
      <c r="L10" s="24">
        <v>1217564.4073503467</v>
      </c>
      <c r="M10" s="24">
        <f t="shared" si="0"/>
        <v>50978.857352529187</v>
      </c>
      <c r="N10" s="24">
        <v>930.14851592845434</v>
      </c>
      <c r="O10" s="24">
        <f t="shared" si="1"/>
        <v>46.405190540272315</v>
      </c>
      <c r="Q10" s="26"/>
    </row>
    <row r="11" spans="1:17" x14ac:dyDescent="0.2">
      <c r="A11" s="19" t="s">
        <v>183</v>
      </c>
      <c r="B11" s="20">
        <v>4025</v>
      </c>
      <c r="C11" s="38" t="s">
        <v>187</v>
      </c>
      <c r="D11" s="21">
        <v>365906.90836416767</v>
      </c>
      <c r="E11" s="21">
        <v>110440.16760002352</v>
      </c>
      <c r="F11" s="21">
        <v>81650.562000024307</v>
      </c>
      <c r="G11" s="21">
        <v>144497.95597440001</v>
      </c>
      <c r="H11" s="21">
        <v>0</v>
      </c>
      <c r="I11" s="49">
        <f t="shared" si="2"/>
        <v>702495.59393861552</v>
      </c>
      <c r="J11" s="22">
        <v>977.04533232074482</v>
      </c>
      <c r="K11" s="23">
        <v>0.13978425499732047</v>
      </c>
      <c r="L11" s="24">
        <v>689835.04749519099</v>
      </c>
      <c r="M11" s="24">
        <f t="shared" si="0"/>
        <v>12660.546443424537</v>
      </c>
      <c r="N11" s="24">
        <v>972.96903736980391</v>
      </c>
      <c r="O11" s="24">
        <f t="shared" si="1"/>
        <v>4.0762949509409054</v>
      </c>
      <c r="Q11" s="26"/>
    </row>
    <row r="12" spans="1:17" x14ac:dyDescent="0.2">
      <c r="A12" s="19" t="s">
        <v>183</v>
      </c>
      <c r="B12" s="20">
        <v>4041</v>
      </c>
      <c r="C12" s="38" t="s">
        <v>188</v>
      </c>
      <c r="D12" s="21">
        <v>390772.93279730505</v>
      </c>
      <c r="E12" s="21">
        <v>117253.75760002491</v>
      </c>
      <c r="F12" s="21">
        <v>102202.59980003053</v>
      </c>
      <c r="G12" s="21">
        <v>177793.00232960001</v>
      </c>
      <c r="H12" s="21">
        <v>0</v>
      </c>
      <c r="I12" s="49">
        <f t="shared" si="2"/>
        <v>788022.29252696061</v>
      </c>
      <c r="J12" s="22">
        <v>893.44931125505741</v>
      </c>
      <c r="K12" s="23">
        <v>0.13509766700486664</v>
      </c>
      <c r="L12" s="24">
        <v>775047.89524289162</v>
      </c>
      <c r="M12" s="24">
        <f t="shared" si="0"/>
        <v>12974.397284068982</v>
      </c>
      <c r="N12" s="24">
        <v>857.35386641912794</v>
      </c>
      <c r="O12" s="24">
        <f t="shared" si="1"/>
        <v>36.09544483592947</v>
      </c>
      <c r="Q12" s="26"/>
    </row>
    <row r="13" spans="1:17" x14ac:dyDescent="0.2">
      <c r="A13" s="19" t="s">
        <v>183</v>
      </c>
      <c r="B13" s="20">
        <v>5400</v>
      </c>
      <c r="C13" s="38" t="s">
        <v>189</v>
      </c>
      <c r="D13" s="21">
        <v>556069.52635277505</v>
      </c>
      <c r="E13" s="21">
        <v>127155.34160002673</v>
      </c>
      <c r="F13" s="21">
        <v>69344.843400020734</v>
      </c>
      <c r="G13" s="21">
        <v>317495.71118720004</v>
      </c>
      <c r="H13" s="21">
        <v>0</v>
      </c>
      <c r="I13" s="49">
        <f t="shared" si="2"/>
        <v>1070065.4225400225</v>
      </c>
      <c r="J13" s="22">
        <v>677.68551142496676</v>
      </c>
      <c r="K13" s="23">
        <v>0.12163351553203258</v>
      </c>
      <c r="L13" s="24">
        <v>1067232.1167417085</v>
      </c>
      <c r="M13" s="24">
        <f t="shared" si="0"/>
        <v>2833.3057983140461</v>
      </c>
      <c r="N13" s="24">
        <v>684.56197353541279</v>
      </c>
      <c r="O13" s="24">
        <f t="shared" si="1"/>
        <v>-6.8764621104460275</v>
      </c>
      <c r="Q13" s="26"/>
    </row>
    <row r="14" spans="1:17" x14ac:dyDescent="0.2">
      <c r="A14" s="19" t="s">
        <v>183</v>
      </c>
      <c r="B14" s="20">
        <v>6906</v>
      </c>
      <c r="C14" s="38" t="s">
        <v>36</v>
      </c>
      <c r="D14" s="21">
        <v>546439.47225616593</v>
      </c>
      <c r="E14" s="21">
        <v>203632.57600004348</v>
      </c>
      <c r="F14" s="21">
        <v>152485.64380004525</v>
      </c>
      <c r="G14" s="21">
        <v>230234.27159040005</v>
      </c>
      <c r="H14" s="21">
        <v>0</v>
      </c>
      <c r="I14" s="49">
        <f t="shared" si="2"/>
        <v>1132791.9636466547</v>
      </c>
      <c r="J14" s="22">
        <v>990.2027654253975</v>
      </c>
      <c r="K14" s="23">
        <v>0.14538843133218535</v>
      </c>
      <c r="L14" s="24">
        <v>1091726.0498556015</v>
      </c>
      <c r="M14" s="24">
        <f t="shared" si="0"/>
        <v>41065.91379105323</v>
      </c>
      <c r="N14" s="24">
        <v>957.65442969789603</v>
      </c>
      <c r="O14" s="24">
        <f t="shared" si="1"/>
        <v>32.548335727501467</v>
      </c>
      <c r="Q14" s="26"/>
    </row>
    <row r="15" spans="1:17" x14ac:dyDescent="0.2">
      <c r="A15" s="19" t="s">
        <v>183</v>
      </c>
      <c r="B15" s="20">
        <v>4021</v>
      </c>
      <c r="C15" s="38" t="s">
        <v>190</v>
      </c>
      <c r="D15" s="21">
        <v>556065.43736559805</v>
      </c>
      <c r="E15" s="21">
        <v>183054.28400003875</v>
      </c>
      <c r="F15" s="21">
        <v>166887.94780004973</v>
      </c>
      <c r="G15" s="21">
        <v>200172.3824576</v>
      </c>
      <c r="H15" s="21">
        <v>0</v>
      </c>
      <c r="I15" s="49">
        <f t="shared" si="2"/>
        <v>1106180.0516232864</v>
      </c>
      <c r="J15" s="22">
        <v>1109.5085773553526</v>
      </c>
      <c r="K15" s="23">
        <v>0.15491506482391501</v>
      </c>
      <c r="L15" s="24">
        <v>1063567.3208170712</v>
      </c>
      <c r="M15" s="24">
        <f t="shared" si="0"/>
        <v>42612.730806215201</v>
      </c>
      <c r="N15" s="24">
        <v>1049.9183818529825</v>
      </c>
      <c r="O15" s="24">
        <f t="shared" si="1"/>
        <v>59.590195502370079</v>
      </c>
      <c r="Q15" s="26"/>
    </row>
    <row r="16" spans="1:17" x14ac:dyDescent="0.2">
      <c r="A16" s="19" t="s">
        <v>183</v>
      </c>
      <c r="B16" s="20">
        <v>6102</v>
      </c>
      <c r="C16" s="38" t="s">
        <v>38</v>
      </c>
      <c r="D16" s="21">
        <v>228701.16493592202</v>
      </c>
      <c r="E16" s="21">
        <v>78535.063600016656</v>
      </c>
      <c r="F16" s="21">
        <v>69039.794600020599</v>
      </c>
      <c r="G16" s="21">
        <v>128492.95558400001</v>
      </c>
      <c r="H16" s="21">
        <v>0</v>
      </c>
      <c r="I16" s="49">
        <f t="shared" si="2"/>
        <v>504768.97871995927</v>
      </c>
      <c r="J16" s="22">
        <v>786.24451514012344</v>
      </c>
      <c r="K16" s="23">
        <v>0.12491604440686843</v>
      </c>
      <c r="L16" s="24">
        <v>478027.31554968265</v>
      </c>
      <c r="M16" s="24">
        <f t="shared" si="0"/>
        <v>26741.663170276617</v>
      </c>
      <c r="N16" s="24">
        <v>773.50698309010136</v>
      </c>
      <c r="O16" s="24">
        <f t="shared" si="1"/>
        <v>12.737532050022082</v>
      </c>
      <c r="Q16" s="26"/>
    </row>
    <row r="17" spans="1:17" x14ac:dyDescent="0.2">
      <c r="A17" s="19" t="s">
        <v>183</v>
      </c>
      <c r="B17" s="20">
        <v>9998</v>
      </c>
      <c r="C17" s="38" t="s">
        <v>191</v>
      </c>
      <c r="D17" s="21">
        <v>170192.45245946231</v>
      </c>
      <c r="E17" s="21">
        <v>84752.810091902182</v>
      </c>
      <c r="F17" s="21">
        <v>84270.95039799613</v>
      </c>
      <c r="G17" s="21">
        <v>131532.59851573332</v>
      </c>
      <c r="H17" s="21">
        <v>0</v>
      </c>
      <c r="I17" s="49">
        <f t="shared" si="2"/>
        <v>470748.81146509392</v>
      </c>
      <c r="J17" s="22">
        <v>713.70634713596053</v>
      </c>
      <c r="K17" s="23">
        <v>0.10129801491683586</v>
      </c>
      <c r="L17" s="24">
        <v>328953.84993020236</v>
      </c>
      <c r="M17" s="24">
        <f t="shared" si="0"/>
        <v>141794.96153489157</v>
      </c>
      <c r="N17" s="24">
        <v>640.40334184984238</v>
      </c>
      <c r="O17" s="24">
        <f t="shared" si="1"/>
        <v>73.30300528611815</v>
      </c>
      <c r="Q17" s="26"/>
    </row>
    <row r="18" spans="1:17" x14ac:dyDescent="0.2">
      <c r="A18" s="19" t="s">
        <v>183</v>
      </c>
      <c r="B18" s="20">
        <v>4029</v>
      </c>
      <c r="C18" s="38" t="s">
        <v>192</v>
      </c>
      <c r="D18" s="21">
        <v>778823.08486790303</v>
      </c>
      <c r="E18" s="21">
        <v>242386.27560005177</v>
      </c>
      <c r="F18" s="21">
        <v>168215.66020005004</v>
      </c>
      <c r="G18" s="21">
        <v>293742.5112832</v>
      </c>
      <c r="H18" s="21">
        <v>0</v>
      </c>
      <c r="I18" s="49">
        <f t="shared" si="2"/>
        <v>1483167.5319512049</v>
      </c>
      <c r="J18" s="22">
        <v>1015.8681725693184</v>
      </c>
      <c r="K18" s="23">
        <v>0.13538701369560793</v>
      </c>
      <c r="L18" s="24">
        <v>1382809.6183221373</v>
      </c>
      <c r="M18" s="24">
        <f t="shared" si="0"/>
        <v>100357.9136290676</v>
      </c>
      <c r="N18" s="24">
        <v>962.28922638979634</v>
      </c>
      <c r="O18" s="24">
        <f t="shared" si="1"/>
        <v>53.578946179522063</v>
      </c>
      <c r="Q18" s="26"/>
    </row>
    <row r="19" spans="1:17" x14ac:dyDescent="0.2">
      <c r="A19" s="19" t="s">
        <v>183</v>
      </c>
      <c r="B19" s="20">
        <v>4100</v>
      </c>
      <c r="C19" s="38" t="s">
        <v>193</v>
      </c>
      <c r="D19" s="21">
        <v>790061.07398918807</v>
      </c>
      <c r="E19" s="21">
        <v>237938.06400005042</v>
      </c>
      <c r="F19" s="21">
        <v>203511.30660006078</v>
      </c>
      <c r="G19" s="21">
        <v>327505.07242880005</v>
      </c>
      <c r="H19" s="21">
        <v>0</v>
      </c>
      <c r="I19" s="49">
        <f t="shared" si="2"/>
        <v>1559015.5170180993</v>
      </c>
      <c r="J19" s="22">
        <v>957.03837754333904</v>
      </c>
      <c r="K19" s="23">
        <v>0.14490779525219286</v>
      </c>
      <c r="L19" s="24">
        <v>1518256.0622051484</v>
      </c>
      <c r="M19" s="24">
        <f t="shared" si="0"/>
        <v>40759.45481295092</v>
      </c>
      <c r="N19" s="24">
        <v>931.44543693567391</v>
      </c>
      <c r="O19" s="24">
        <f t="shared" si="1"/>
        <v>25.592940607665128</v>
      </c>
      <c r="Q19" s="26"/>
    </row>
    <row r="20" spans="1:17" x14ac:dyDescent="0.2">
      <c r="A20" s="19" t="s">
        <v>183</v>
      </c>
      <c r="B20" s="20">
        <v>6909</v>
      </c>
      <c r="C20" s="38" t="s">
        <v>194</v>
      </c>
      <c r="D20" s="21">
        <v>388292.62302350061</v>
      </c>
      <c r="E20" s="21">
        <v>86516.340400018438</v>
      </c>
      <c r="F20" s="21">
        <v>73054.186800021882</v>
      </c>
      <c r="G20" s="21">
        <v>141835.93011840002</v>
      </c>
      <c r="H20" s="21">
        <v>0</v>
      </c>
      <c r="I20" s="49">
        <f t="shared" si="2"/>
        <v>689699.08034194098</v>
      </c>
      <c r="J20" s="22">
        <v>975.52910939454171</v>
      </c>
      <c r="K20" s="23">
        <v>0.12236593081826426</v>
      </c>
      <c r="L20" s="24">
        <v>633668.75049573265</v>
      </c>
      <c r="M20" s="24">
        <f t="shared" si="0"/>
        <v>56030.329846208333</v>
      </c>
      <c r="N20" s="24">
        <v>952.8853390913273</v>
      </c>
      <c r="O20" s="24">
        <f t="shared" si="1"/>
        <v>22.64377030321441</v>
      </c>
      <c r="Q20" s="26"/>
    </row>
    <row r="21" spans="1:17" x14ac:dyDescent="0.2">
      <c r="A21" s="19" t="s">
        <v>183</v>
      </c>
      <c r="B21" s="20">
        <v>4101</v>
      </c>
      <c r="C21" s="38" t="s">
        <v>195</v>
      </c>
      <c r="D21" s="21">
        <v>733735.64410795877</v>
      </c>
      <c r="E21" s="21">
        <v>280809.92240005929</v>
      </c>
      <c r="F21" s="21">
        <v>203134.99640006074</v>
      </c>
      <c r="G21" s="21">
        <v>303007.31341440004</v>
      </c>
      <c r="H21" s="21">
        <v>0</v>
      </c>
      <c r="I21" s="49">
        <f t="shared" si="2"/>
        <v>1520687.8763224788</v>
      </c>
      <c r="J21" s="22">
        <v>1009.0828641821358</v>
      </c>
      <c r="K21" s="23">
        <v>0.12474722616409348</v>
      </c>
      <c r="L21" s="24">
        <v>1418309.1575570418</v>
      </c>
      <c r="M21" s="24">
        <f t="shared" si="0"/>
        <v>102378.7187654369</v>
      </c>
      <c r="N21" s="24">
        <v>922.17760569378538</v>
      </c>
      <c r="O21" s="24">
        <f t="shared" si="1"/>
        <v>86.905258488350455</v>
      </c>
      <c r="Q21" s="26"/>
    </row>
    <row r="22" spans="1:17" x14ac:dyDescent="0.2">
      <c r="A22" s="19" t="s">
        <v>183</v>
      </c>
      <c r="B22" s="20">
        <v>6908</v>
      </c>
      <c r="C22" s="38" t="s">
        <v>54</v>
      </c>
      <c r="D22" s="21">
        <v>489729.31913755438</v>
      </c>
      <c r="E22" s="21">
        <v>173700.28760003683</v>
      </c>
      <c r="F22" s="21">
        <v>141972.71200004232</v>
      </c>
      <c r="G22" s="21">
        <v>243835.32741120004</v>
      </c>
      <c r="H22" s="21">
        <v>0</v>
      </c>
      <c r="I22" s="49">
        <f t="shared" si="2"/>
        <v>1049237.6461488334</v>
      </c>
      <c r="J22" s="22">
        <v>865.70762883567113</v>
      </c>
      <c r="K22" s="23">
        <v>0.13189739421338598</v>
      </c>
      <c r="L22" s="24">
        <v>1007140.0598214786</v>
      </c>
      <c r="M22" s="24">
        <f t="shared" si="0"/>
        <v>42097.586327354889</v>
      </c>
      <c r="N22" s="24">
        <v>830.28859012487931</v>
      </c>
      <c r="O22" s="24">
        <f t="shared" si="1"/>
        <v>35.419038710791824</v>
      </c>
      <c r="Q22" s="26"/>
    </row>
    <row r="23" spans="1:17" x14ac:dyDescent="0.2">
      <c r="A23" s="19" t="s">
        <v>183</v>
      </c>
      <c r="B23" s="20">
        <v>6905</v>
      </c>
      <c r="C23" s="38" t="s">
        <v>196</v>
      </c>
      <c r="D23" s="21">
        <v>257539.12697484967</v>
      </c>
      <c r="E23" s="21">
        <v>92694.82880001991</v>
      </c>
      <c r="F23" s="21">
        <v>101933.80680003027</v>
      </c>
      <c r="G23" s="21">
        <v>181445.02656000003</v>
      </c>
      <c r="H23" s="21">
        <v>0</v>
      </c>
      <c r="I23" s="49">
        <f t="shared" si="2"/>
        <v>633612.78913489985</v>
      </c>
      <c r="J23" s="22">
        <v>700.89910302533167</v>
      </c>
      <c r="K23" s="23">
        <v>0.11588826800070037</v>
      </c>
      <c r="L23" s="24">
        <v>622984.2979087173</v>
      </c>
      <c r="M23" s="24">
        <f t="shared" si="0"/>
        <v>10628.491226182552</v>
      </c>
      <c r="N23" s="24">
        <v>704.73336867501962</v>
      </c>
      <c r="O23" s="24">
        <f t="shared" si="1"/>
        <v>-3.8342656496879499</v>
      </c>
      <c r="Q23" s="26"/>
    </row>
    <row r="24" spans="1:17" x14ac:dyDescent="0.2">
      <c r="A24" s="19" t="s">
        <v>183</v>
      </c>
      <c r="B24" s="20">
        <v>4006</v>
      </c>
      <c r="C24" s="38" t="s">
        <v>197</v>
      </c>
      <c r="D24" s="21">
        <v>399662.02224945615</v>
      </c>
      <c r="E24" s="21">
        <v>121424.42480002591</v>
      </c>
      <c r="F24" s="21">
        <v>76332.211200022823</v>
      </c>
      <c r="G24" s="21">
        <v>174222.47113600001</v>
      </c>
      <c r="H24" s="21">
        <v>0</v>
      </c>
      <c r="I24" s="49">
        <f t="shared" si="2"/>
        <v>771641.12938550487</v>
      </c>
      <c r="J24" s="22">
        <v>892.07066980983222</v>
      </c>
      <c r="K24" s="23">
        <v>0.13695826296922145</v>
      </c>
      <c r="L24" s="24">
        <v>726002.2305375319</v>
      </c>
      <c r="M24" s="24">
        <f t="shared" si="0"/>
        <v>45638.898847972974</v>
      </c>
      <c r="N24" s="24">
        <v>889.7086158548185</v>
      </c>
      <c r="O24" s="24">
        <f t="shared" si="1"/>
        <v>2.362053955013721</v>
      </c>
      <c r="Q24" s="26"/>
    </row>
    <row r="25" spans="1:17" x14ac:dyDescent="0.2">
      <c r="A25" s="19" t="s">
        <v>183</v>
      </c>
      <c r="B25" s="20">
        <v>4004</v>
      </c>
      <c r="C25" s="38" t="s">
        <v>198</v>
      </c>
      <c r="D25" s="21">
        <v>234982.9844179728</v>
      </c>
      <c r="E25" s="21">
        <v>95285.24320002005</v>
      </c>
      <c r="F25" s="21">
        <v>98240.716000029322</v>
      </c>
      <c r="G25" s="21">
        <v>168807.44487040001</v>
      </c>
      <c r="H25" s="21">
        <v>0</v>
      </c>
      <c r="I25" s="49">
        <f t="shared" si="2"/>
        <v>597316.38848842215</v>
      </c>
      <c r="J25" s="22">
        <v>711.93848449156394</v>
      </c>
      <c r="K25" s="23">
        <v>0.11757665476146688</v>
      </c>
      <c r="L25" s="24">
        <v>605654.26560930384</v>
      </c>
      <c r="M25" s="24">
        <f t="shared" si="0"/>
        <v>-8337.8771208816906</v>
      </c>
      <c r="N25" s="24">
        <v>720.15964995160982</v>
      </c>
      <c r="O25" s="24">
        <f t="shared" si="1"/>
        <v>-8.2211654600458814</v>
      </c>
      <c r="Q25" s="26"/>
    </row>
    <row r="26" spans="1:17" x14ac:dyDescent="0.2">
      <c r="A26" s="19" t="s">
        <v>183</v>
      </c>
      <c r="B26" s="20">
        <v>4024</v>
      </c>
      <c r="C26" s="38" t="s">
        <v>199</v>
      </c>
      <c r="D26" s="21">
        <v>181298.5266071021</v>
      </c>
      <c r="E26" s="21">
        <v>75689.608400016499</v>
      </c>
      <c r="F26" s="21">
        <v>74753.016111997349</v>
      </c>
      <c r="G26" s="21">
        <v>129021.76017920002</v>
      </c>
      <c r="H26" s="21">
        <v>0</v>
      </c>
      <c r="I26" s="49">
        <f t="shared" si="2"/>
        <v>460762.91129831597</v>
      </c>
      <c r="J26" s="22">
        <v>715.47035915887568</v>
      </c>
      <c r="K26" s="23">
        <v>0.11743804913513259</v>
      </c>
      <c r="L26" s="24">
        <v>448532.03549670009</v>
      </c>
      <c r="M26" s="24">
        <f t="shared" si="0"/>
        <v>12230.875801615883</v>
      </c>
      <c r="N26" s="24">
        <v>723.43876693016148</v>
      </c>
      <c r="O26" s="24">
        <f t="shared" si="1"/>
        <v>-7.968407771285797</v>
      </c>
      <c r="Q26" s="26"/>
    </row>
    <row r="27" spans="1:17" x14ac:dyDescent="0.2">
      <c r="A27" s="19" t="s">
        <v>183</v>
      </c>
      <c r="B27" s="20">
        <v>4010</v>
      </c>
      <c r="C27" s="38" t="s">
        <v>200</v>
      </c>
      <c r="D27" s="21">
        <v>188130.3931342061</v>
      </c>
      <c r="E27" s="21">
        <v>73884.31960001566</v>
      </c>
      <c r="F27" s="21">
        <v>73102.944600021845</v>
      </c>
      <c r="G27" s="21">
        <v>127824.52865280003</v>
      </c>
      <c r="H27" s="21">
        <v>0</v>
      </c>
      <c r="I27" s="49">
        <f t="shared" si="2"/>
        <v>462942.18598704366</v>
      </c>
      <c r="J27" s="22">
        <v>725.61471157843835</v>
      </c>
      <c r="K27" s="23">
        <v>0.11359909500291274</v>
      </c>
      <c r="L27" s="24">
        <v>432746.03887086938</v>
      </c>
      <c r="M27" s="24">
        <f t="shared" si="0"/>
        <v>30196.147116174281</v>
      </c>
      <c r="N27" s="24">
        <v>695.73318146442023</v>
      </c>
      <c r="O27" s="24">
        <f t="shared" si="1"/>
        <v>29.881530114018119</v>
      </c>
      <c r="Q27" s="26"/>
    </row>
    <row r="28" spans="1:17" x14ac:dyDescent="0.2">
      <c r="A28" s="19" t="s">
        <v>183</v>
      </c>
      <c r="B28" s="20">
        <v>9997</v>
      </c>
      <c r="C28" s="38" t="s">
        <v>201</v>
      </c>
      <c r="D28" s="21">
        <v>219970.05047710397</v>
      </c>
      <c r="E28" s="21">
        <v>53874.427658102803</v>
      </c>
      <c r="F28" s="21">
        <v>67075.294645663118</v>
      </c>
      <c r="G28" s="21">
        <v>110193.94821120001</v>
      </c>
      <c r="H28" s="21">
        <v>0</v>
      </c>
      <c r="I28" s="49">
        <f t="shared" si="2"/>
        <v>451113.72099206992</v>
      </c>
      <c r="J28" s="22">
        <v>817.23500179722816</v>
      </c>
      <c r="K28" s="23">
        <v>0.1232980755027178</v>
      </c>
      <c r="L28" s="24">
        <v>330640.72671463003</v>
      </c>
      <c r="M28" s="24">
        <f t="shared" si="0"/>
        <v>120472.9942774399</v>
      </c>
      <c r="N28" s="24">
        <v>761.84499243002313</v>
      </c>
      <c r="O28" s="24">
        <f t="shared" si="1"/>
        <v>55.390009367205039</v>
      </c>
      <c r="Q28" s="26"/>
    </row>
    <row r="29" spans="1:17" x14ac:dyDescent="0.2">
      <c r="A29" s="19" t="s">
        <v>183</v>
      </c>
      <c r="B29" s="20">
        <v>4613</v>
      </c>
      <c r="C29" s="38" t="s">
        <v>202</v>
      </c>
      <c r="D29" s="21">
        <v>160424.5988521174</v>
      </c>
      <c r="E29" s="21">
        <v>65422.966000013927</v>
      </c>
      <c r="F29" s="21">
        <v>74650.692200022284</v>
      </c>
      <c r="G29" s="21">
        <v>123786.48266880002</v>
      </c>
      <c r="H29" s="21">
        <v>0</v>
      </c>
      <c r="I29" s="49">
        <f t="shared" si="2"/>
        <v>424284.73972095363</v>
      </c>
      <c r="J29" s="22">
        <v>689.8938857251278</v>
      </c>
      <c r="K29" s="23">
        <v>0.11215935741844169</v>
      </c>
      <c r="L29" s="24">
        <v>449927.26792297605</v>
      </c>
      <c r="M29" s="24">
        <f t="shared" si="0"/>
        <v>-25642.528202022426</v>
      </c>
      <c r="N29" s="24">
        <v>719.88362867676165</v>
      </c>
      <c r="O29" s="24">
        <f t="shared" si="1"/>
        <v>-29.989742951633843</v>
      </c>
      <c r="Q29" s="26"/>
    </row>
    <row r="30" spans="1:17" x14ac:dyDescent="0.2">
      <c r="A30" s="19" t="s">
        <v>183</v>
      </c>
      <c r="B30" s="20">
        <v>5401</v>
      </c>
      <c r="C30" s="38" t="s">
        <v>203</v>
      </c>
      <c r="D30" s="21">
        <v>725979.05256506545</v>
      </c>
      <c r="E30" s="21">
        <v>244614.13200005167</v>
      </c>
      <c r="F30" s="21">
        <v>142629.30946853574</v>
      </c>
      <c r="G30" s="21">
        <v>279375.73296640004</v>
      </c>
      <c r="H30" s="21">
        <v>0</v>
      </c>
      <c r="I30" s="49">
        <f t="shared" si="2"/>
        <v>1392598.2270000528</v>
      </c>
      <c r="J30" s="22">
        <v>1003.3128436599804</v>
      </c>
      <c r="K30" s="23">
        <v>0.13015919858746458</v>
      </c>
      <c r="L30" s="24">
        <v>1359039.9728494086</v>
      </c>
      <c r="M30" s="24">
        <f t="shared" si="0"/>
        <v>33558.254150644178</v>
      </c>
      <c r="N30" s="24">
        <v>949.05026036969878</v>
      </c>
      <c r="O30" s="24">
        <f t="shared" si="1"/>
        <v>54.262583290281668</v>
      </c>
      <c r="Q30" s="26"/>
    </row>
    <row r="31" spans="1:17" x14ac:dyDescent="0.2">
      <c r="A31" s="19" t="s">
        <v>183</v>
      </c>
      <c r="B31" s="20">
        <v>4502</v>
      </c>
      <c r="C31" s="38" t="s">
        <v>204</v>
      </c>
      <c r="D31" s="21">
        <v>418516.5853299757</v>
      </c>
      <c r="E31" s="21">
        <v>31957.612400006961</v>
      </c>
      <c r="F31" s="21">
        <v>5274.5938000015731</v>
      </c>
      <c r="G31" s="21">
        <v>315484.10938240006</v>
      </c>
      <c r="H31" s="21">
        <v>176934.65822879365</v>
      </c>
      <c r="I31" s="49">
        <f>SUM(D31:H31)</f>
        <v>948167.55914117792</v>
      </c>
      <c r="J31" s="22">
        <v>604.31329454504646</v>
      </c>
      <c r="K31" s="23">
        <v>0.10287833233072789</v>
      </c>
      <c r="L31" s="24">
        <v>885702.12424838683</v>
      </c>
      <c r="M31" s="24">
        <f t="shared" si="0"/>
        <v>62465.434892791091</v>
      </c>
      <c r="N31" s="24">
        <v>577.38078503806184</v>
      </c>
      <c r="O31" s="24">
        <f t="shared" si="1"/>
        <v>26.932509506984616</v>
      </c>
      <c r="Q31" s="26"/>
    </row>
    <row r="32" spans="1:17" x14ac:dyDescent="0.2">
      <c r="A32" s="19" t="s">
        <v>183</v>
      </c>
      <c r="B32" s="20">
        <v>4616</v>
      </c>
      <c r="C32" s="38" t="s">
        <v>205</v>
      </c>
      <c r="D32" s="21">
        <v>562919.47122875741</v>
      </c>
      <c r="E32" s="21">
        <v>142192.74720003034</v>
      </c>
      <c r="F32" s="21">
        <v>114430.80600003419</v>
      </c>
      <c r="G32" s="21">
        <v>290594.00760320004</v>
      </c>
      <c r="H32" s="21">
        <v>0</v>
      </c>
      <c r="I32" s="49">
        <f t="shared" si="2"/>
        <v>1110137.032032022</v>
      </c>
      <c r="J32" s="22">
        <v>766.66922101658974</v>
      </c>
      <c r="K32" s="23">
        <v>0.13310152698017547</v>
      </c>
      <c r="L32" s="24">
        <v>1087574.0917834628</v>
      </c>
      <c r="M32" s="24">
        <f t="shared" si="0"/>
        <v>22562.940248559229</v>
      </c>
      <c r="N32" s="24">
        <v>784.11974894265518</v>
      </c>
      <c r="O32" s="24">
        <f t="shared" si="1"/>
        <v>-17.450527926065433</v>
      </c>
      <c r="Q32" s="26"/>
    </row>
    <row r="33" spans="1:17" x14ac:dyDescent="0.2">
      <c r="A33" s="19" t="s">
        <v>183</v>
      </c>
      <c r="B33" s="20">
        <v>4027</v>
      </c>
      <c r="C33" s="38" t="s">
        <v>206</v>
      </c>
      <c r="D33" s="21">
        <v>498246.43756642455</v>
      </c>
      <c r="E33" s="21">
        <v>151014.15840003226</v>
      </c>
      <c r="F33" s="21">
        <v>111715.47981780107</v>
      </c>
      <c r="G33" s="21">
        <v>176923.66325760001</v>
      </c>
      <c r="H33" s="21">
        <v>0</v>
      </c>
      <c r="I33" s="49">
        <f t="shared" si="2"/>
        <v>937899.73904185789</v>
      </c>
      <c r="J33" s="22">
        <v>1065.7951580021113</v>
      </c>
      <c r="K33" s="23">
        <v>0.15149947871135341</v>
      </c>
      <c r="L33" s="24">
        <v>850481.53837255994</v>
      </c>
      <c r="M33" s="24">
        <f t="shared" si="0"/>
        <v>87418.200669297948</v>
      </c>
      <c r="N33" s="24">
        <v>1024.6765522560963</v>
      </c>
      <c r="O33" s="24">
        <f t="shared" si="1"/>
        <v>41.118605746014964</v>
      </c>
      <c r="Q33" s="26"/>
    </row>
    <row r="34" spans="1:17" x14ac:dyDescent="0.2">
      <c r="A34" s="19" t="s">
        <v>183</v>
      </c>
      <c r="B34" s="20">
        <v>4019</v>
      </c>
      <c r="C34" s="38" t="s">
        <v>207</v>
      </c>
      <c r="D34" s="21">
        <v>457312.34071215935</v>
      </c>
      <c r="E34" s="21">
        <v>129473.21240002749</v>
      </c>
      <c r="F34" s="21">
        <v>101290.64000003018</v>
      </c>
      <c r="G34" s="21">
        <v>160709.22936320002</v>
      </c>
      <c r="H34" s="21">
        <v>0</v>
      </c>
      <c r="I34" s="49">
        <f t="shared" si="2"/>
        <v>848785.42247541703</v>
      </c>
      <c r="J34" s="22">
        <v>1060.9817780942712</v>
      </c>
      <c r="K34" s="23">
        <v>0.15383639089474321</v>
      </c>
      <c r="L34" s="24">
        <v>858051.41839346418</v>
      </c>
      <c r="M34" s="24">
        <f t="shared" si="0"/>
        <v>-9265.9959180471487</v>
      </c>
      <c r="N34" s="24">
        <v>1020.2751705035246</v>
      </c>
      <c r="O34" s="24">
        <f t="shared" si="1"/>
        <v>40.706607590746671</v>
      </c>
      <c r="Q34" s="26"/>
    </row>
    <row r="35" spans="1:17" x14ac:dyDescent="0.2">
      <c r="A35" s="19" t="s">
        <v>183</v>
      </c>
      <c r="B35" s="20">
        <v>4013</v>
      </c>
      <c r="C35" s="38" t="s">
        <v>208</v>
      </c>
      <c r="D35" s="21">
        <v>225605.31216409034</v>
      </c>
      <c r="E35" s="21">
        <v>63775.202400013455</v>
      </c>
      <c r="F35" s="21">
        <v>50329.384746681666</v>
      </c>
      <c r="G35" s="21">
        <v>75626.498304000008</v>
      </c>
      <c r="H35" s="21">
        <v>0</v>
      </c>
      <c r="I35" s="49">
        <f t="shared" si="2"/>
        <v>415336.39761478547</v>
      </c>
      <c r="J35" s="22">
        <v>1104.6180787627272</v>
      </c>
      <c r="K35" s="23">
        <v>0.14930375233152635</v>
      </c>
      <c r="L35" s="24">
        <v>386335.73497747938</v>
      </c>
      <c r="M35" s="24">
        <f t="shared" si="0"/>
        <v>29000.662637306086</v>
      </c>
      <c r="N35" s="24">
        <v>1038.5369219824715</v>
      </c>
      <c r="O35" s="24">
        <f t="shared" si="1"/>
        <v>66.081156780255697</v>
      </c>
      <c r="Q35" s="26"/>
    </row>
    <row r="36" spans="1:17" x14ac:dyDescent="0.2">
      <c r="A36" s="19" t="s">
        <v>183</v>
      </c>
      <c r="B36" s="20">
        <v>4112</v>
      </c>
      <c r="C36" s="38" t="s">
        <v>209</v>
      </c>
      <c r="D36" s="21">
        <v>414037.50055626099</v>
      </c>
      <c r="E36" s="21">
        <v>85746.217200018582</v>
      </c>
      <c r="F36" s="21">
        <v>33444.100200009991</v>
      </c>
      <c r="G36" s="21">
        <v>209850.69073920004</v>
      </c>
      <c r="H36" s="21">
        <v>0</v>
      </c>
      <c r="I36" s="49">
        <f t="shared" si="2"/>
        <v>743078.50869548949</v>
      </c>
      <c r="J36" s="22">
        <v>711.76102365468341</v>
      </c>
      <c r="K36" s="23">
        <v>0.1312743260843566</v>
      </c>
      <c r="L36" s="24">
        <v>783513.5247526064</v>
      </c>
      <c r="M36" s="24">
        <f t="shared" si="0"/>
        <v>-40435.016057116911</v>
      </c>
      <c r="N36" s="24">
        <v>751.21143312809818</v>
      </c>
      <c r="O36" s="24">
        <f t="shared" si="1"/>
        <v>-39.450409473414766</v>
      </c>
      <c r="Q36" s="26"/>
    </row>
    <row r="37" spans="1:17" x14ac:dyDescent="0.2">
      <c r="A37" s="19" t="s">
        <v>183</v>
      </c>
      <c r="B37" s="20">
        <v>4023</v>
      </c>
      <c r="C37" s="38" t="s">
        <v>210</v>
      </c>
      <c r="D37" s="21">
        <v>520784.92759782297</v>
      </c>
      <c r="E37" s="21">
        <v>144063.0464000309</v>
      </c>
      <c r="F37" s="21">
        <v>153765.84860004616</v>
      </c>
      <c r="G37" s="21">
        <v>296206.78550400003</v>
      </c>
      <c r="H37" s="21">
        <v>0</v>
      </c>
      <c r="I37" s="49">
        <f t="shared" si="2"/>
        <v>1114820.6081019002</v>
      </c>
      <c r="J37" s="22">
        <v>756.83680115539732</v>
      </c>
      <c r="K37" s="23">
        <v>0.12644162131599934</v>
      </c>
      <c r="L37" s="24">
        <v>1123492.432919746</v>
      </c>
      <c r="M37" s="24">
        <f t="shared" si="0"/>
        <v>-8671.8248178458307</v>
      </c>
      <c r="N37" s="24">
        <v>771.09981669165825</v>
      </c>
      <c r="O37" s="24">
        <f t="shared" si="1"/>
        <v>-14.263015536260923</v>
      </c>
      <c r="Q37" s="26"/>
    </row>
    <row r="38" spans="1:17" x14ac:dyDescent="0.2">
      <c r="A38" s="19" t="s">
        <v>183</v>
      </c>
      <c r="B38" s="20">
        <v>4610</v>
      </c>
      <c r="C38" s="38" t="s">
        <v>211</v>
      </c>
      <c r="D38" s="21">
        <v>421162.78474387515</v>
      </c>
      <c r="E38" s="21">
        <v>90824.529600019407</v>
      </c>
      <c r="F38" s="21">
        <v>76200.940200022742</v>
      </c>
      <c r="G38" s="21">
        <v>146655.50112640002</v>
      </c>
      <c r="H38" s="21">
        <v>0</v>
      </c>
      <c r="I38" s="49">
        <f t="shared" si="2"/>
        <v>734843.75567031722</v>
      </c>
      <c r="J38" s="22">
        <v>1008.0161257480346</v>
      </c>
      <c r="K38" s="23">
        <v>0.15409390514262497</v>
      </c>
      <c r="L38" s="24">
        <v>728864.26778790774</v>
      </c>
      <c r="M38" s="24">
        <f t="shared" si="0"/>
        <v>5979.4878824094776</v>
      </c>
      <c r="N38" s="24">
        <v>974.41747030468946</v>
      </c>
      <c r="O38" s="24">
        <f t="shared" si="1"/>
        <v>33.598655443345137</v>
      </c>
      <c r="Q38" s="26"/>
    </row>
    <row r="39" spans="1:17" x14ac:dyDescent="0.2">
      <c r="A39" s="19" t="s">
        <v>183</v>
      </c>
      <c r="B39" s="20">
        <v>4074</v>
      </c>
      <c r="C39" s="38" t="s">
        <v>212</v>
      </c>
      <c r="D39" s="21">
        <v>552775.15135641606</v>
      </c>
      <c r="E39" s="21">
        <v>129455.70960002756</v>
      </c>
      <c r="F39" s="21">
        <v>83254.568600024824</v>
      </c>
      <c r="G39" s="21">
        <v>255184.70302080002</v>
      </c>
      <c r="H39" s="21">
        <v>0</v>
      </c>
      <c r="I39" s="49">
        <f t="shared" si="2"/>
        <v>1020670.1325772684</v>
      </c>
      <c r="J39" s="22">
        <v>804.31058516727217</v>
      </c>
      <c r="K39" s="23">
        <v>0.11900112429765912</v>
      </c>
      <c r="L39" s="24">
        <v>1014666.2082373019</v>
      </c>
      <c r="M39" s="24">
        <f t="shared" si="0"/>
        <v>6003.9243399664992</v>
      </c>
      <c r="N39" s="24">
        <v>805.29064145817608</v>
      </c>
      <c r="O39" s="24">
        <f t="shared" si="1"/>
        <v>-0.98005629090391722</v>
      </c>
      <c r="Q39" s="26"/>
    </row>
    <row r="40" spans="1:17" x14ac:dyDescent="0.2">
      <c r="A40" s="19" t="s">
        <v>183</v>
      </c>
      <c r="B40" s="20">
        <v>4028</v>
      </c>
      <c r="C40" s="38" t="s">
        <v>213</v>
      </c>
      <c r="D40" s="21">
        <v>465861.06652477646</v>
      </c>
      <c r="E40" s="21">
        <v>144750.65640003124</v>
      </c>
      <c r="F40" s="21">
        <v>109673.79500003268</v>
      </c>
      <c r="G40" s="21">
        <v>162003.75645440002</v>
      </c>
      <c r="H40" s="21">
        <v>0</v>
      </c>
      <c r="I40" s="49">
        <f t="shared" si="2"/>
        <v>882289.27437924035</v>
      </c>
      <c r="J40" s="22">
        <v>1094.6517051851617</v>
      </c>
      <c r="K40" s="23">
        <v>0.13506277680418166</v>
      </c>
      <c r="L40" s="24">
        <v>918390.19598018297</v>
      </c>
      <c r="M40" s="24">
        <f t="shared" si="0"/>
        <v>-36100.921600942616</v>
      </c>
      <c r="N40" s="24">
        <v>1077.9227652349566</v>
      </c>
      <c r="O40" s="24">
        <f t="shared" si="1"/>
        <v>16.728939950205131</v>
      </c>
    </row>
    <row r="41" spans="1:17" x14ac:dyDescent="0.2">
      <c r="A41" s="19" t="s">
        <v>183</v>
      </c>
      <c r="B41" s="20">
        <v>4039</v>
      </c>
      <c r="C41" s="38" t="s">
        <v>214</v>
      </c>
      <c r="D41" s="21">
        <v>404690.37184265075</v>
      </c>
      <c r="E41" s="21">
        <v>107662.22320002313</v>
      </c>
      <c r="F41" s="21">
        <v>60463.422600017999</v>
      </c>
      <c r="G41" s="21">
        <v>177519.11851520001</v>
      </c>
      <c r="H41" s="21">
        <v>0</v>
      </c>
      <c r="I41" s="49">
        <f t="shared" si="2"/>
        <v>750335.13615789183</v>
      </c>
      <c r="J41" s="22">
        <v>848.79540289354281</v>
      </c>
      <c r="K41" s="23">
        <v>0.13778918968103121</v>
      </c>
      <c r="L41" s="24">
        <v>750692.96520873671</v>
      </c>
      <c r="M41" s="24">
        <f t="shared" si="0"/>
        <v>-357.82905084488448</v>
      </c>
      <c r="N41" s="24">
        <v>846.32803292980464</v>
      </c>
      <c r="O41" s="24">
        <f t="shared" si="1"/>
        <v>2.4673699637381787</v>
      </c>
    </row>
    <row r="45" spans="1:17" x14ac:dyDescent="0.2">
      <c r="L45" s="3"/>
      <c r="M45" s="3"/>
      <c r="N45" s="3"/>
      <c r="O45" s="3"/>
    </row>
    <row r="46" spans="1:17" x14ac:dyDescent="0.2">
      <c r="L46" s="31"/>
      <c r="M46" s="31"/>
      <c r="N46" s="31"/>
      <c r="O46" s="31"/>
    </row>
  </sheetData>
  <sortState xmlns:xlrd2="http://schemas.microsoft.com/office/spreadsheetml/2017/richdata2" ref="A7:N41">
    <sortCondition ref="C7:C41"/>
  </sortState>
  <mergeCells count="1">
    <mergeCell ref="D4:G4"/>
  </mergeCells>
  <phoneticPr fontId="1" type="noConversion"/>
  <pageMargins left="0.25" right="0.25" top="0.75" bottom="0.75" header="0.3" footer="0.3"/>
  <pageSetup paperSize="9" scale="94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Primary</vt:lpstr>
      <vt:lpstr>Secondary</vt:lpstr>
      <vt:lpstr>Primary!Print_Titles</vt:lpstr>
    </vt:vector>
  </TitlesOfParts>
  <Company>Serco-EB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andrew.redding</dc:creator>
  <cp:lastModifiedBy>Ruth Dennis</cp:lastModifiedBy>
  <cp:lastPrinted>2023-01-09T11:27:33Z</cp:lastPrinted>
  <dcterms:created xsi:type="dcterms:W3CDTF">2012-06-08T14:30:17Z</dcterms:created>
  <dcterms:modified xsi:type="dcterms:W3CDTF">2023-03-08T11:08:02Z</dcterms:modified>
</cp:coreProperties>
</file>